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A8228A7D-3D2B-4217-AFC6-CDF5CB935CA2}" xr6:coauthVersionLast="47" xr6:coauthVersionMax="47" xr10:uidLastSave="{00000000-0000-0000-0000-000000000000}"/>
  <bookViews>
    <workbookView xWindow="-120" yWindow="-120" windowWidth="20730" windowHeight="11160" xr2:uid="{B3FC6AFE-C721-40EF-BA09-1DA61FED8D09}"/>
  </bookViews>
  <sheets>
    <sheet name="積算説明" sheetId="2" r:id="rId1"/>
    <sheet name="⑦坂之上第二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⑦坂之上第二3!$B$2:$Q$35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I41" i="1"/>
  <c r="D41" i="1"/>
  <c r="C41" i="1"/>
  <c r="J38" i="1"/>
  <c r="H26" i="1" l="1"/>
  <c r="J26" i="1"/>
  <c r="L26" i="1" l="1"/>
</calcChain>
</file>

<file path=xl/sharedStrings.xml><?xml version="1.0" encoding="utf-8"?>
<sst xmlns="http://schemas.openxmlformats.org/spreadsheetml/2006/main" count="74" uniqueCount="59">
  <si>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</si>
  <si>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【鹿児島市水道局坂之上第二配水池で使用する電気】</t>
    <rPh sb="1" eb="5">
      <t>カゴシマシ</t>
    </rPh>
    <rPh sb="5" eb="8">
      <t>スイドウキョク</t>
    </rPh>
    <rPh sb="8" eb="11">
      <t>サカノウエ</t>
    </rPh>
    <rPh sb="11" eb="13">
      <t>ダイニ</t>
    </rPh>
    <rPh sb="13" eb="16">
      <t>ハイスイチ</t>
    </rPh>
    <rPh sb="17" eb="19">
      <t>シヨウ</t>
    </rPh>
    <rPh sb="21" eb="23">
      <t>デンキ</t>
    </rPh>
    <phoneticPr fontId="4"/>
  </si>
  <si>
    <t>需要場所：鹿児島市水道局坂之上第二配水池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5">
      <t>サカノウエ</t>
    </rPh>
    <rPh sb="15" eb="17">
      <t>ダイニ</t>
    </rPh>
    <rPh sb="17" eb="20">
      <t>ハイスイチ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</si>
  <si>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</si>
  <si>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</si>
  <si>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</si>
  <si>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</si>
  <si>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</si>
  <si>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</si>
  <si>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</si>
  <si>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</si>
  <si>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</si>
  <si>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夏季電力量</t>
    <rPh sb="0" eb="2">
      <t>カキ</t>
    </rPh>
    <rPh sb="2" eb="4">
      <t>デンリョク</t>
    </rPh>
    <rPh sb="4" eb="5">
      <t>リョウ</t>
    </rPh>
    <phoneticPr fontId="4"/>
  </si>
  <si>
    <t>その他季電力量</t>
    <rPh sb="2" eb="3">
      <t>タ</t>
    </rPh>
    <rPh sb="3" eb="4">
      <t>キ</t>
    </rPh>
    <rPh sb="4" eb="6">
      <t>デンリョク</t>
    </rPh>
    <rPh sb="6" eb="7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</si>
  <si>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</si>
  <si>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</si>
  <si>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</si>
  <si>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</si>
  <si>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</si>
  <si>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</si>
  <si>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</si>
  <si>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</si>
  <si>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</si>
  <si>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</si>
  <si>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</si>
  <si>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</si>
  <si>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</si>
  <si>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</si>
  <si>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</si>
  <si>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</si>
  <si>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</si>
  <si>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</si>
  <si>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</si>
  <si>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</si>
  <si>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</si>
  <si>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月額＝夏季電力量、その他電力量の（予定使用電力量×単価）の和</t>
    <rPh sb="3" eb="5">
      <t>ゲツガク</t>
    </rPh>
    <rPh sb="6" eb="8">
      <t>カキ</t>
    </rPh>
    <rPh sb="14" eb="15">
      <t>タ</t>
    </rPh>
    <rPh sb="15" eb="17">
      <t>デンリョク</t>
    </rPh>
    <rPh sb="17" eb="18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</si>
  <si>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</si>
  <si>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</si>
  <si>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</si>
  <si>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</si>
  <si>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</si>
  <si>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</si>
  <si>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</si>
  <si>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産業用電力A</t>
    <rPh sb="0" eb="3">
      <t>サンギョウヨウ</t>
    </rPh>
    <rPh sb="3" eb="5">
      <t>デンリョク</t>
    </rPh>
    <phoneticPr fontId="3"/>
  </si>
  <si>
    <t>３B</t>
    <phoneticPr fontId="3"/>
  </si>
  <si>
    <t>$D$65</t>
    <phoneticPr fontId="3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</si>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</sst>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6" fillId="0" borderId="30" xfId="1" applyNumberFormat="1" applyFont="1" applyBorder="1" applyAlignment="1">
      <alignment vertical="center"/>
    </xf>
    <xf numFmtId="2" fontId="6" fillId="0" borderId="31" xfId="1" quotePrefix="1" applyNumberFormat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vertical="center"/>
    </xf>
    <xf numFmtId="178" fontId="6" fillId="0" borderId="38" xfId="1" applyNumberFormat="1" applyFont="1" applyBorder="1" applyAlignment="1">
      <alignment vertical="center"/>
    </xf>
    <xf numFmtId="2" fontId="6" fillId="0" borderId="39" xfId="1" quotePrefix="1" applyNumberFormat="1" applyFont="1" applyBorder="1" applyAlignment="1">
      <alignment horizontal="center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6" fillId="0" borderId="43" xfId="1" applyNumberFormat="1" applyFont="1" applyBorder="1" applyAlignment="1">
      <alignment vertical="center"/>
    </xf>
    <xf numFmtId="2" fontId="6" fillId="0" borderId="44" xfId="1" quotePrefix="1" applyNumberFormat="1" applyFont="1" applyBorder="1" applyAlignment="1">
      <alignment horizontal="center" vertical="center"/>
    </xf>
    <xf numFmtId="178" fontId="6" fillId="0" borderId="24" xfId="1" applyNumberFormat="1" applyFont="1" applyBorder="1" applyAlignment="1">
      <alignment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7" fontId="6" fillId="0" borderId="27" xfId="1" applyNumberFormat="1" applyFont="1" applyBorder="1" applyAlignment="1">
      <alignment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7" fontId="6" fillId="0" borderId="23" xfId="1" applyNumberFormat="1" applyFont="1" applyBorder="1" applyAlignment="1">
      <alignment vertical="center"/>
    </xf>
    <xf numFmtId="178" fontId="6" fillId="0" borderId="24" xfId="2" applyNumberFormat="1" applyFont="1" applyBorder="1" applyAlignment="1">
      <alignment vertical="center"/>
    </xf>
    <xf numFmtId="178" fontId="6" fillId="0" borderId="43" xfId="2" applyNumberFormat="1" applyFont="1" applyBorder="1" applyAlignment="1">
      <alignment vertical="center"/>
    </xf>
    <xf numFmtId="40" fontId="6" fillId="0" borderId="22" xfId="2" applyNumberFormat="1" applyFont="1" applyBorder="1" applyAlignment="1">
      <alignment vertical="center"/>
    </xf>
    <xf numFmtId="178" fontId="6" fillId="0" borderId="30" xfId="2" applyNumberFormat="1" applyFont="1" applyBorder="1" applyAlignment="1">
      <alignment vertical="center"/>
    </xf>
    <xf numFmtId="178" fontId="6" fillId="0" borderId="32" xfId="2" applyNumberFormat="1" applyFont="1" applyBorder="1" applyAlignment="1">
      <alignment vertical="center"/>
    </xf>
    <xf numFmtId="178" fontId="6" fillId="0" borderId="38" xfId="2" applyNumberFormat="1" applyFont="1" applyBorder="1" applyAlignment="1">
      <alignment vertical="center"/>
    </xf>
    <xf numFmtId="178" fontId="6" fillId="0" borderId="40" xfId="2" applyNumberFormat="1" applyFont="1" applyBorder="1" applyAlignment="1">
      <alignment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vertical="center"/>
    </xf>
    <xf numFmtId="178" fontId="6" fillId="0" borderId="51" xfId="1" applyNumberFormat="1" applyFont="1" applyBorder="1" applyAlignment="1">
      <alignment vertical="center"/>
    </xf>
    <xf numFmtId="2" fontId="6" fillId="0" borderId="52" xfId="1" quotePrefix="1" applyNumberFormat="1" applyFont="1" applyBorder="1" applyAlignment="1">
      <alignment horizontal="center" vertical="center"/>
    </xf>
    <xf numFmtId="178" fontId="6" fillId="0" borderId="53" xfId="1" applyNumberFormat="1" applyFont="1" applyBorder="1" applyAlignment="1">
      <alignment vertical="center"/>
    </xf>
    <xf numFmtId="178" fontId="6" fillId="0" borderId="54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2" fontId="6" fillId="0" borderId="62" xfId="1" quotePrefix="1" applyNumberFormat="1" applyFont="1" applyBorder="1" applyAlignment="1">
      <alignment horizontal="center" vertical="center"/>
    </xf>
    <xf numFmtId="178" fontId="6" fillId="0" borderId="63" xfId="1" applyNumberFormat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5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73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4" xfId="1" applyFont="1" applyBorder="1" applyAlignment="1">
      <alignment horizontal="center" vertical="center" wrapText="1"/>
    </xf>
    <xf numFmtId="0" fontId="8" fillId="0" borderId="74" xfId="1" applyFont="1" applyBorder="1" applyAlignment="1">
      <alignment horizontal="center" vertical="center"/>
    </xf>
    <xf numFmtId="0" fontId="8" fillId="0" borderId="74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</cellXfs>
  <cellStyles count="3">
    <cellStyle name="桁区切り 2" xfId="2" xr:uid="{5B7E4E62-F1CB-4A9B-865C-68D55AAEC346}"/>
    <cellStyle name="標準" xfId="0" builtinId="0"/>
    <cellStyle name="標準 3" xfId="1" xr:uid="{4DDFF4F0-16F4-4D7C-B27A-5986C70EF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A4" t="str">
            <v>産業用季時別電力A</v>
          </cell>
        </row>
        <row r="9">
          <cell r="A9" t="str">
            <v>産業用電力A</v>
          </cell>
          <cell r="B9">
            <v>2142.7800000000002</v>
          </cell>
          <cell r="C9">
            <v>16.5</v>
          </cell>
          <cell r="D9">
            <v>15.61</v>
          </cell>
        </row>
        <row r="10">
          <cell r="A10" t="str">
            <v>産業用電力A-1</v>
          </cell>
          <cell r="B10">
            <v>1471.78</v>
          </cell>
          <cell r="C10">
            <v>19.989999999999998</v>
          </cell>
          <cell r="D10">
            <v>18.77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95DCC-424E-47D3-B297-1961D8EAD28A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49"/>
  </cols>
  <sheetData>
    <row r="1" spans="2:11" ht="15" customHeight="1" x14ac:dyDescent="0.15"/>
    <row r="2" spans="2:11" ht="15" customHeight="1" x14ac:dyDescent="0.15">
      <c r="B2" s="150" t="s">
        <v>50</v>
      </c>
      <c r="C2" s="150"/>
      <c r="D2" s="150"/>
      <c r="E2" s="150"/>
      <c r="F2" s="150"/>
      <c r="G2" s="150"/>
      <c r="H2" s="150"/>
      <c r="I2" s="150"/>
      <c r="J2" s="150"/>
      <c r="K2" s="150"/>
    </row>
    <row r="3" spans="2:11" ht="15" customHeight="1" x14ac:dyDescent="0.15"/>
    <row r="4" spans="2:11" ht="15" customHeight="1" x14ac:dyDescent="0.15">
      <c r="B4" s="149" t="s">
        <v>51</v>
      </c>
    </row>
    <row r="5" spans="2:11" ht="15" customHeight="1" x14ac:dyDescent="0.15">
      <c r="B5" s="149" t="s">
        <v>52</v>
      </c>
    </row>
    <row r="6" spans="2:11" ht="15" customHeight="1" x14ac:dyDescent="0.15">
      <c r="B6" s="149" t="s">
        <v>53</v>
      </c>
    </row>
    <row r="7" spans="2:11" ht="15" customHeight="1" x14ac:dyDescent="0.15"/>
    <row r="8" spans="2:11" ht="15" customHeight="1" x14ac:dyDescent="0.15">
      <c r="B8" s="149" t="s">
        <v>54</v>
      </c>
    </row>
    <row r="9" spans="2:11" ht="15" customHeight="1" x14ac:dyDescent="0.15">
      <c r="B9" s="149" t="s">
        <v>55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49" t="s">
        <v>56</v>
      </c>
    </row>
    <row r="13" spans="2:11" ht="15" customHeight="1" x14ac:dyDescent="0.15">
      <c r="B13" s="149" t="s">
        <v>57</v>
      </c>
    </row>
    <row r="17" spans="10:10" x14ac:dyDescent="0.15">
      <c r="J17" s="149" t="s">
        <v>58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E734-EDB9-48AF-930A-86CF07DB65FF}">
  <sheetPr>
    <tabColor rgb="FFC00000"/>
  </sheetPr>
  <dimension ref="A1:Q41"/>
  <sheetViews>
    <sheetView view="pageBreakPreview" zoomScale="70" zoomScaleNormal="90" zoomScaleSheetLayoutView="70" workbookViewId="0">
      <selection activeCell="L15" sqref="L15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.375" style="2" customWidth="1"/>
    <col min="13" max="14" width="12.5" style="2" customWidth="1"/>
    <col min="15" max="15" width="9.125" style="2" customWidth="1"/>
    <col min="16" max="16" width="12.5" style="2" customWidth="1"/>
    <col min="17" max="17" width="17.5" style="2" customWidth="1"/>
    <col min="18" max="16384" width="9" style="2"/>
  </cols>
  <sheetData>
    <row r="1" spans="2:17" ht="30" customHeight="1" x14ac:dyDescent="0.4">
      <c r="B1" s="1" t="s">
        <v>0</v>
      </c>
    </row>
    <row r="2" spans="2:17" ht="23.1" customHeight="1" x14ac:dyDescent="0.4">
      <c r="B2" s="139" t="s">
        <v>1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2:17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6" customHeight="1" x14ac:dyDescent="0.4"/>
    <row r="6" spans="2:17" ht="23.1" customHeight="1" x14ac:dyDescent="0.4">
      <c r="B6" s="140" t="s">
        <v>3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</row>
    <row r="7" spans="2:17" ht="5.25" customHeight="1" x14ac:dyDescent="0.4"/>
    <row r="8" spans="2:17" ht="23.1" customHeight="1" x14ac:dyDescent="0.4">
      <c r="B8" s="5"/>
      <c r="C8" s="5"/>
      <c r="D8" s="141" t="s">
        <v>4</v>
      </c>
      <c r="E8" s="141"/>
      <c r="F8" s="141"/>
      <c r="G8" s="141"/>
      <c r="H8" s="141"/>
      <c r="I8" s="141"/>
      <c r="J8" s="141"/>
      <c r="K8" s="141"/>
      <c r="L8" s="6"/>
      <c r="M8" s="7" t="s">
        <v>5</v>
      </c>
      <c r="N8" s="5"/>
      <c r="O8" s="5"/>
      <c r="P8" s="5"/>
      <c r="Q8" s="5"/>
    </row>
    <row r="9" spans="2:17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2:17" ht="23.1" customHeight="1" x14ac:dyDescent="0.4">
      <c r="B10" s="142" t="s">
        <v>6</v>
      </c>
      <c r="C10" s="145" t="s">
        <v>7</v>
      </c>
      <c r="D10" s="146"/>
      <c r="E10" s="146"/>
      <c r="F10" s="146"/>
      <c r="G10" s="147"/>
      <c r="H10" s="145" t="s">
        <v>8</v>
      </c>
      <c r="I10" s="146"/>
      <c r="J10" s="146"/>
      <c r="K10" s="146"/>
      <c r="L10" s="146"/>
      <c r="M10" s="147"/>
      <c r="N10" s="145" t="s">
        <v>9</v>
      </c>
      <c r="O10" s="146"/>
      <c r="P10" s="147"/>
      <c r="Q10" s="10" t="s">
        <v>10</v>
      </c>
    </row>
    <row r="11" spans="2:17" ht="23.1" customHeight="1" x14ac:dyDescent="0.4">
      <c r="B11" s="143"/>
      <c r="C11" s="133" t="s">
        <v>11</v>
      </c>
      <c r="D11" s="148"/>
      <c r="E11" s="148"/>
      <c r="F11" s="134"/>
      <c r="G11" s="11"/>
      <c r="H11" s="133" t="s">
        <v>12</v>
      </c>
      <c r="I11" s="134"/>
      <c r="J11" s="133" t="s">
        <v>13</v>
      </c>
      <c r="K11" s="134"/>
      <c r="L11" s="133" t="s">
        <v>14</v>
      </c>
      <c r="M11" s="134"/>
      <c r="N11" s="12"/>
      <c r="O11" s="13"/>
      <c r="P11" s="14"/>
      <c r="Q11" s="14"/>
    </row>
    <row r="12" spans="2:17" ht="23.1" customHeight="1" x14ac:dyDescent="0.4">
      <c r="B12" s="143"/>
      <c r="C12" s="15" t="s">
        <v>15</v>
      </c>
      <c r="D12" s="16" t="s">
        <v>16</v>
      </c>
      <c r="E12" s="17" t="s">
        <v>17</v>
      </c>
      <c r="F12" s="18" t="s">
        <v>18</v>
      </c>
      <c r="G12" s="19" t="s">
        <v>19</v>
      </c>
      <c r="H12" s="20" t="s">
        <v>20</v>
      </c>
      <c r="I12" s="21" t="s">
        <v>16</v>
      </c>
      <c r="J12" s="20" t="s">
        <v>20</v>
      </c>
      <c r="K12" s="21" t="s">
        <v>16</v>
      </c>
      <c r="L12" s="15" t="s">
        <v>20</v>
      </c>
      <c r="M12" s="22" t="s">
        <v>21</v>
      </c>
      <c r="N12" s="135" t="s">
        <v>22</v>
      </c>
      <c r="O12" s="16" t="s">
        <v>16</v>
      </c>
      <c r="P12" s="22" t="s">
        <v>23</v>
      </c>
      <c r="Q12" s="23" t="s">
        <v>24</v>
      </c>
    </row>
    <row r="13" spans="2:17" ht="23.1" customHeight="1" x14ac:dyDescent="0.4">
      <c r="B13" s="144"/>
      <c r="C13" s="24" t="s">
        <v>25</v>
      </c>
      <c r="D13" s="25" t="s">
        <v>26</v>
      </c>
      <c r="E13" s="26" t="s">
        <v>27</v>
      </c>
      <c r="F13" s="27" t="s">
        <v>28</v>
      </c>
      <c r="G13" s="28" t="s">
        <v>29</v>
      </c>
      <c r="H13" s="29" t="s">
        <v>30</v>
      </c>
      <c r="I13" s="30" t="s">
        <v>31</v>
      </c>
      <c r="J13" s="29" t="s">
        <v>30</v>
      </c>
      <c r="K13" s="30" t="s">
        <v>31</v>
      </c>
      <c r="L13" s="31" t="s">
        <v>30</v>
      </c>
      <c r="M13" s="32" t="s">
        <v>29</v>
      </c>
      <c r="N13" s="136"/>
      <c r="O13" s="25"/>
      <c r="P13" s="33" t="s">
        <v>29</v>
      </c>
      <c r="Q13" s="33" t="s">
        <v>32</v>
      </c>
    </row>
    <row r="14" spans="2:17" ht="23.1" customHeight="1" x14ac:dyDescent="0.4">
      <c r="B14" s="34">
        <v>4</v>
      </c>
      <c r="C14" s="35">
        <v>64</v>
      </c>
      <c r="D14" s="36"/>
      <c r="E14" s="37"/>
      <c r="F14" s="38"/>
      <c r="G14" s="39"/>
      <c r="H14" s="40"/>
      <c r="I14" s="41"/>
      <c r="J14" s="42">
        <v>5700</v>
      </c>
      <c r="K14" s="36"/>
      <c r="L14" s="42">
        <v>5700</v>
      </c>
      <c r="M14" s="43"/>
      <c r="N14" s="44"/>
      <c r="O14" s="44"/>
      <c r="P14" s="38"/>
      <c r="Q14" s="45"/>
    </row>
    <row r="15" spans="2:17" ht="23.1" customHeight="1" x14ac:dyDescent="0.4">
      <c r="B15" s="46">
        <v>5</v>
      </c>
      <c r="C15" s="47">
        <v>64</v>
      </c>
      <c r="D15" s="48"/>
      <c r="E15" s="49"/>
      <c r="F15" s="50"/>
      <c r="G15" s="51"/>
      <c r="H15" s="52"/>
      <c r="I15" s="53"/>
      <c r="J15" s="54">
        <v>5700</v>
      </c>
      <c r="K15" s="48"/>
      <c r="L15" s="54">
        <v>5700</v>
      </c>
      <c r="M15" s="55"/>
      <c r="N15" s="56"/>
      <c r="O15" s="56"/>
      <c r="P15" s="50"/>
      <c r="Q15" s="57"/>
    </row>
    <row r="16" spans="2:17" ht="23.1" customHeight="1" x14ac:dyDescent="0.4">
      <c r="B16" s="58">
        <v>6</v>
      </c>
      <c r="C16" s="59">
        <v>64</v>
      </c>
      <c r="D16" s="60"/>
      <c r="E16" s="61"/>
      <c r="F16" s="62"/>
      <c r="G16" s="63"/>
      <c r="H16" s="64"/>
      <c r="I16" s="65"/>
      <c r="J16" s="66">
        <v>5700</v>
      </c>
      <c r="K16" s="60"/>
      <c r="L16" s="67">
        <v>5700</v>
      </c>
      <c r="M16" s="68"/>
      <c r="N16" s="69"/>
      <c r="O16" s="69"/>
      <c r="P16" s="62"/>
      <c r="Q16" s="70"/>
    </row>
    <row r="17" spans="1:17" ht="23.1" customHeight="1" x14ac:dyDescent="0.4">
      <c r="B17" s="34">
        <v>7</v>
      </c>
      <c r="C17" s="35">
        <v>64</v>
      </c>
      <c r="D17" s="36"/>
      <c r="E17" s="37"/>
      <c r="F17" s="38"/>
      <c r="G17" s="71"/>
      <c r="H17" s="42">
        <v>5300</v>
      </c>
      <c r="I17" s="36"/>
      <c r="J17" s="40"/>
      <c r="K17" s="41"/>
      <c r="L17" s="72">
        <v>5300</v>
      </c>
      <c r="M17" s="73"/>
      <c r="N17" s="44"/>
      <c r="O17" s="44"/>
      <c r="P17" s="38"/>
      <c r="Q17" s="45"/>
    </row>
    <row r="18" spans="1:17" ht="23.1" customHeight="1" x14ac:dyDescent="0.4">
      <c r="B18" s="46">
        <v>8</v>
      </c>
      <c r="C18" s="47">
        <v>64</v>
      </c>
      <c r="D18" s="48"/>
      <c r="E18" s="49"/>
      <c r="F18" s="50"/>
      <c r="G18" s="51"/>
      <c r="H18" s="54">
        <v>5300</v>
      </c>
      <c r="I18" s="48"/>
      <c r="J18" s="52"/>
      <c r="K18" s="53"/>
      <c r="L18" s="74">
        <v>5300</v>
      </c>
      <c r="M18" s="55"/>
      <c r="N18" s="56"/>
      <c r="O18" s="56"/>
      <c r="P18" s="50"/>
      <c r="Q18" s="57"/>
    </row>
    <row r="19" spans="1:17" ht="23.1" customHeight="1" x14ac:dyDescent="0.4">
      <c r="B19" s="58">
        <v>9</v>
      </c>
      <c r="C19" s="59">
        <v>64</v>
      </c>
      <c r="D19" s="60"/>
      <c r="E19" s="61"/>
      <c r="F19" s="62"/>
      <c r="G19" s="75"/>
      <c r="H19" s="76">
        <v>5200</v>
      </c>
      <c r="I19" s="60"/>
      <c r="J19" s="77"/>
      <c r="K19" s="65"/>
      <c r="L19" s="67">
        <v>5200</v>
      </c>
      <c r="M19" s="78"/>
      <c r="N19" s="69"/>
      <c r="O19" s="69"/>
      <c r="P19" s="62"/>
      <c r="Q19" s="70"/>
    </row>
    <row r="20" spans="1:17" ht="23.1" customHeight="1" x14ac:dyDescent="0.4">
      <c r="B20" s="34">
        <v>10</v>
      </c>
      <c r="C20" s="35">
        <v>64</v>
      </c>
      <c r="D20" s="36"/>
      <c r="E20" s="37"/>
      <c r="F20" s="38"/>
      <c r="G20" s="71"/>
      <c r="H20" s="79"/>
      <c r="I20" s="41"/>
      <c r="J20" s="80">
        <v>5700</v>
      </c>
      <c r="K20" s="36"/>
      <c r="L20" s="72">
        <v>5700</v>
      </c>
      <c r="M20" s="73"/>
      <c r="N20" s="44"/>
      <c r="O20" s="44"/>
      <c r="P20" s="38"/>
      <c r="Q20" s="45"/>
    </row>
    <row r="21" spans="1:17" ht="23.1" customHeight="1" x14ac:dyDescent="0.4">
      <c r="B21" s="46">
        <v>11</v>
      </c>
      <c r="C21" s="47">
        <v>64</v>
      </c>
      <c r="D21" s="48"/>
      <c r="E21" s="49"/>
      <c r="F21" s="50"/>
      <c r="G21" s="51"/>
      <c r="H21" s="81"/>
      <c r="I21" s="53"/>
      <c r="J21" s="82">
        <v>5700</v>
      </c>
      <c r="K21" s="48"/>
      <c r="L21" s="74">
        <v>5700</v>
      </c>
      <c r="M21" s="55"/>
      <c r="N21" s="56"/>
      <c r="O21" s="56"/>
      <c r="P21" s="50"/>
      <c r="Q21" s="57"/>
    </row>
    <row r="22" spans="1:17" ht="23.1" customHeight="1" x14ac:dyDescent="0.4">
      <c r="B22" s="58">
        <v>12</v>
      </c>
      <c r="C22" s="59">
        <v>64</v>
      </c>
      <c r="D22" s="60"/>
      <c r="E22" s="61"/>
      <c r="F22" s="62"/>
      <c r="G22" s="75"/>
      <c r="H22" s="64"/>
      <c r="I22" s="65"/>
      <c r="J22" s="66">
        <v>5700</v>
      </c>
      <c r="K22" s="60"/>
      <c r="L22" s="67">
        <v>5700</v>
      </c>
      <c r="M22" s="78"/>
      <c r="N22" s="69"/>
      <c r="O22" s="69"/>
      <c r="P22" s="62"/>
      <c r="Q22" s="70"/>
    </row>
    <row r="23" spans="1:17" ht="23.1" customHeight="1" x14ac:dyDescent="0.4">
      <c r="B23" s="83">
        <v>1</v>
      </c>
      <c r="C23" s="84">
        <v>64</v>
      </c>
      <c r="D23" s="85"/>
      <c r="E23" s="86"/>
      <c r="F23" s="87"/>
      <c r="G23" s="88"/>
      <c r="H23" s="89"/>
      <c r="I23" s="90"/>
      <c r="J23" s="91">
        <v>5800</v>
      </c>
      <c r="K23" s="85"/>
      <c r="L23" s="92">
        <v>5800</v>
      </c>
      <c r="M23" s="93"/>
      <c r="N23" s="94"/>
      <c r="O23" s="94"/>
      <c r="P23" s="87"/>
      <c r="Q23" s="95"/>
    </row>
    <row r="24" spans="1:17" ht="23.1" customHeight="1" x14ac:dyDescent="0.4">
      <c r="B24" s="46">
        <v>2</v>
      </c>
      <c r="C24" s="47">
        <v>64</v>
      </c>
      <c r="D24" s="48"/>
      <c r="E24" s="49"/>
      <c r="F24" s="50"/>
      <c r="G24" s="51"/>
      <c r="H24" s="52"/>
      <c r="I24" s="53"/>
      <c r="J24" s="54">
        <v>5800</v>
      </c>
      <c r="K24" s="48"/>
      <c r="L24" s="74">
        <v>5800</v>
      </c>
      <c r="M24" s="55"/>
      <c r="N24" s="56"/>
      <c r="O24" s="56"/>
      <c r="P24" s="50"/>
      <c r="Q24" s="57"/>
    </row>
    <row r="25" spans="1:17" ht="23.1" customHeight="1" thickBot="1" x14ac:dyDescent="0.45">
      <c r="B25" s="96">
        <v>3</v>
      </c>
      <c r="C25" s="97">
        <v>64</v>
      </c>
      <c r="D25" s="98"/>
      <c r="E25" s="99"/>
      <c r="F25" s="100"/>
      <c r="G25" s="101"/>
      <c r="H25" s="102"/>
      <c r="I25" s="103"/>
      <c r="J25" s="104">
        <v>5700</v>
      </c>
      <c r="K25" s="98"/>
      <c r="L25" s="105">
        <v>5700</v>
      </c>
      <c r="M25" s="106"/>
      <c r="N25" s="107"/>
      <c r="O25" s="107"/>
      <c r="P25" s="100"/>
      <c r="Q25" s="108"/>
    </row>
    <row r="26" spans="1:17" ht="23.1" customHeight="1" thickTop="1" x14ac:dyDescent="0.4">
      <c r="B26" s="109" t="s">
        <v>33</v>
      </c>
      <c r="C26" s="110"/>
      <c r="D26" s="111"/>
      <c r="E26" s="112"/>
      <c r="F26" s="113"/>
      <c r="G26" s="114"/>
      <c r="H26" s="115">
        <f>SUM(H14:H25)</f>
        <v>15800</v>
      </c>
      <c r="I26" s="114"/>
      <c r="J26" s="115">
        <f>SUM(J14:J25)</f>
        <v>51500</v>
      </c>
      <c r="K26" s="114"/>
      <c r="L26" s="115">
        <f>SUM(L14:L25)</f>
        <v>67300</v>
      </c>
      <c r="M26" s="114"/>
      <c r="N26" s="114"/>
      <c r="O26" s="116"/>
      <c r="P26" s="114"/>
      <c r="Q26" s="117"/>
    </row>
    <row r="27" spans="1:17" ht="23.1" customHeight="1" x14ac:dyDescent="0.4">
      <c r="A27" s="5"/>
      <c r="B27" s="137" t="s">
        <v>34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5"/>
      <c r="O27" s="5"/>
      <c r="P27" s="5"/>
      <c r="Q27" s="118"/>
    </row>
    <row r="28" spans="1:17" ht="23.1" customHeight="1" x14ac:dyDescent="0.4">
      <c r="A28" s="5"/>
      <c r="B28" s="3" t="s">
        <v>35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119"/>
      <c r="N28" s="5"/>
      <c r="O28" s="5"/>
      <c r="P28" s="5"/>
      <c r="Q28" s="120"/>
    </row>
    <row r="29" spans="1:17" ht="23.1" customHeight="1" x14ac:dyDescent="0.4">
      <c r="A29" s="5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5"/>
      <c r="O29" s="5"/>
      <c r="P29" s="5"/>
      <c r="Q29" s="5"/>
    </row>
    <row r="30" spans="1:17" ht="23.1" customHeight="1" x14ac:dyDescent="0.4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5"/>
      <c r="Q30" s="5"/>
    </row>
    <row r="31" spans="1:17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130" t="s">
        <v>36</v>
      </c>
      <c r="K31" s="130"/>
      <c r="L31" s="121"/>
      <c r="M31" s="122"/>
      <c r="N31" s="122"/>
      <c r="O31" s="122"/>
      <c r="P31" s="5"/>
      <c r="Q31" s="5"/>
    </row>
    <row r="32" spans="1:17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130" t="s">
        <v>37</v>
      </c>
      <c r="K32" s="130"/>
      <c r="L32" s="121"/>
      <c r="M32" s="122"/>
      <c r="N32" s="122"/>
      <c r="O32" s="122"/>
      <c r="P32" s="5"/>
      <c r="Q32" s="5"/>
    </row>
    <row r="33" spans="1:17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130" t="s">
        <v>38</v>
      </c>
      <c r="K33" s="130"/>
      <c r="L33" s="121"/>
      <c r="M33" s="122"/>
      <c r="N33" s="122"/>
      <c r="O33" s="122"/>
      <c r="P33" s="5"/>
      <c r="Q33" s="121"/>
    </row>
    <row r="34" spans="1:17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122"/>
      <c r="K34" s="5"/>
      <c r="L34" s="5"/>
      <c r="M34" s="122"/>
      <c r="N34" s="122"/>
      <c r="O34" s="122"/>
      <c r="P34" s="5"/>
      <c r="Q34" s="121"/>
    </row>
    <row r="35" spans="1:17" ht="23.1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130" t="s">
        <v>39</v>
      </c>
      <c r="K35" s="130"/>
      <c r="L35" s="121"/>
      <c r="M35" s="122"/>
      <c r="N35" s="122"/>
      <c r="O35" s="122"/>
      <c r="P35" s="121" t="s">
        <v>40</v>
      </c>
      <c r="Q35" s="121"/>
    </row>
    <row r="36" spans="1:17" ht="30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30" customHeight="1" x14ac:dyDescent="0.4">
      <c r="A37" s="5"/>
      <c r="B37" s="5"/>
      <c r="C37" s="5"/>
      <c r="D37" s="5"/>
      <c r="E37" s="5"/>
      <c r="F37" s="5"/>
      <c r="G37" s="5"/>
      <c r="H37" s="121" t="s">
        <v>41</v>
      </c>
      <c r="I37" s="121" t="s">
        <v>42</v>
      </c>
      <c r="J37" s="5"/>
      <c r="K37" s="5"/>
      <c r="L37" s="5"/>
      <c r="M37" s="5"/>
      <c r="N37" s="5"/>
      <c r="O37" s="5"/>
      <c r="P37" s="5"/>
      <c r="Q37" s="5"/>
    </row>
    <row r="38" spans="1:17" ht="30" customHeight="1" x14ac:dyDescent="0.4">
      <c r="A38" s="5"/>
      <c r="B38" s="5"/>
      <c r="C38" s="131" t="s">
        <v>43</v>
      </c>
      <c r="D38" s="131"/>
      <c r="E38" s="5"/>
      <c r="F38" s="5"/>
      <c r="G38" s="5"/>
      <c r="H38" s="123" t="s">
        <v>44</v>
      </c>
      <c r="I38" s="123" t="s">
        <v>45</v>
      </c>
      <c r="J38" s="5" t="e">
        <f ca="1">INDIRECT($H$38&amp;"!"&amp;$I$38)</f>
        <v>#REF!</v>
      </c>
      <c r="K38" s="5"/>
      <c r="L38" s="5"/>
      <c r="M38" s="5"/>
      <c r="N38" s="5"/>
      <c r="O38" s="5"/>
      <c r="P38" s="5"/>
      <c r="Q38" s="5"/>
    </row>
    <row r="39" spans="1:17" ht="30" customHeight="1" x14ac:dyDescent="0.4">
      <c r="A39" s="5"/>
      <c r="B39" s="5"/>
      <c r="C39" s="128" t="s">
        <v>11</v>
      </c>
      <c r="D39" s="132"/>
      <c r="E39" s="132"/>
      <c r="F39" s="129"/>
      <c r="G39" s="124"/>
      <c r="H39" s="128" t="s">
        <v>46</v>
      </c>
      <c r="I39" s="129"/>
      <c r="J39" s="128" t="s">
        <v>47</v>
      </c>
      <c r="K39" s="129"/>
      <c r="L39" s="128"/>
      <c r="M39" s="129"/>
      <c r="N39" s="5"/>
      <c r="O39" s="5"/>
      <c r="P39" s="5"/>
      <c r="Q39" s="5"/>
    </row>
    <row r="40" spans="1:17" ht="30" customHeight="1" x14ac:dyDescent="0.4">
      <c r="A40" s="5"/>
      <c r="B40" s="5"/>
      <c r="C40" s="125" t="s">
        <v>48</v>
      </c>
      <c r="D40" s="126" t="s">
        <v>16</v>
      </c>
      <c r="E40" s="125"/>
      <c r="F40" s="125"/>
      <c r="G40" s="126"/>
      <c r="H40" s="125" t="s">
        <v>49</v>
      </c>
      <c r="I40" s="126" t="s">
        <v>16</v>
      </c>
      <c r="J40" s="125" t="s">
        <v>49</v>
      </c>
      <c r="K40" s="126" t="s">
        <v>16</v>
      </c>
      <c r="L40" s="125"/>
      <c r="M40" s="126"/>
      <c r="N40" s="5"/>
      <c r="O40" s="5"/>
      <c r="P40" s="5"/>
      <c r="Q40" s="5"/>
    </row>
    <row r="41" spans="1:17" ht="30" customHeight="1" x14ac:dyDescent="0.4">
      <c r="C41" s="127" t="e">
        <f>#REF!</f>
        <v>#REF!</v>
      </c>
      <c r="D41" s="127">
        <f>VLOOKUP($C$38,[1]九電単価!$A$9:$D$10,2,0)</f>
        <v>2142.7800000000002</v>
      </c>
      <c r="E41" s="127"/>
      <c r="F41" s="127"/>
      <c r="G41" s="127"/>
      <c r="H41" s="127">
        <v>0</v>
      </c>
      <c r="I41" s="127">
        <f>VLOOKUP($C$38,[1]九電単価!$A$9:$D$10,3,0)</f>
        <v>16.5</v>
      </c>
      <c r="J41" s="127">
        <v>1</v>
      </c>
      <c r="K41" s="127">
        <f>VLOOKUP($C$38,[1]九電単価!$A$9:$D$10,4,0)</f>
        <v>15.61</v>
      </c>
      <c r="L41" s="127"/>
      <c r="M41" s="127"/>
    </row>
  </sheetData>
  <mergeCells count="23">
    <mergeCell ref="J32:K32"/>
    <mergeCell ref="B2:Q2"/>
    <mergeCell ref="B6:Q6"/>
    <mergeCell ref="D8:K8"/>
    <mergeCell ref="B10:B13"/>
    <mergeCell ref="C10:G10"/>
    <mergeCell ref="H10:M10"/>
    <mergeCell ref="N10:P10"/>
    <mergeCell ref="C11:F11"/>
    <mergeCell ref="H11:I11"/>
    <mergeCell ref="J11:K11"/>
    <mergeCell ref="L11:M11"/>
    <mergeCell ref="N12:N13"/>
    <mergeCell ref="B27:M27"/>
    <mergeCell ref="B29:M29"/>
    <mergeCell ref="J31:K31"/>
    <mergeCell ref="L39:M39"/>
    <mergeCell ref="J33:K33"/>
    <mergeCell ref="J35:K35"/>
    <mergeCell ref="C38:D38"/>
    <mergeCell ref="C39:F39"/>
    <mergeCell ref="H39:I39"/>
    <mergeCell ref="J39:K39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⑦坂之上第二3</vt:lpstr>
      <vt:lpstr>⑦坂之上第二3!Print_Area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2025-01-30T08:32:46Z</dcterms:created>
  <dcterms:modified xsi:type="dcterms:W3CDTF">2025-01-30T11:57:36Z</dcterms:modified>
</cp:coreProperties>
</file>