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nyou\Desktop\契約係送付\④積算内訳書(参考)\"/>
    </mc:Choice>
  </mc:AlternateContent>
  <xr:revisionPtr revIDLastSave="0" documentId="13_ncr:1_{00BB5599-D73A-4D7E-9B2F-079CF27BB455}" xr6:coauthVersionLast="47" xr6:coauthVersionMax="47" xr10:uidLastSave="{00000000-0000-0000-0000-000000000000}"/>
  <bookViews>
    <workbookView xWindow="-120" yWindow="-120" windowWidth="20730" windowHeight="11160" xr2:uid="{C4C86F9E-6357-4B67-AF21-4BAD666AA3F5}"/>
  </bookViews>
  <sheets>
    <sheet name="積算説明" sheetId="2" r:id="rId1"/>
    <sheet name="②鬼平3" sheetId="1" r:id="rId2"/>
  </sheets>
  <externalReferences>
    <externalReference r:id="rId3"/>
    <externalReference r:id="rId4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1">②鬼平3!$B$2:$U$34</definedName>
    <definedName name="_xlnm.Print_Area" localSheetId="0">積算説明!$B$2:$K$17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0" i="1" l="1"/>
  <c r="M40" i="1"/>
  <c r="K40" i="1"/>
  <c r="I40" i="1"/>
  <c r="D40" i="1"/>
  <c r="C40" i="1"/>
  <c r="J37" i="1"/>
  <c r="J26" i="1" l="1"/>
  <c r="N26" i="1" l="1"/>
  <c r="L26" i="1"/>
  <c r="H26" i="1"/>
  <c r="P26" i="1" l="1"/>
</calcChain>
</file>

<file path=xl/sharedStrings.xml><?xml version="1.0" encoding="utf-8"?>
<sst xmlns="http://schemas.openxmlformats.org/spreadsheetml/2006/main" count="91" uniqueCount="60">
  <si>
    <t>※積算内訳書の合計金額を入札書に記載してください</t>
    <rPh sb="1" eb="3">
      <t>セキサン</t>
    </rPh>
    <rPh sb="3" eb="6">
      <t>ウチワケショ</t>
    </rPh>
    <rPh sb="7" eb="9">
      <t>ゴウケイ</t>
    </rPh>
    <rPh sb="9" eb="11">
      <t>キンガク</t>
    </rPh>
    <rPh sb="12" eb="14">
      <t>ニュウサツ</t>
    </rPh>
    <rPh sb="14" eb="15">
      <t>ショ</t>
    </rPh>
    <rPh sb="16" eb="18">
      <t>キサイ</t>
    </rPh>
    <phoneticPr fontId="4"/>
  </si>
  <si>
    <t>【鹿児島市水道局鬼平ポンプ所で使用する電気】</t>
    <rPh sb="1" eb="5">
      <t>カゴシマシ</t>
    </rPh>
    <rPh sb="5" eb="8">
      <t>スイドウキョク</t>
    </rPh>
    <rPh sb="8" eb="10">
      <t>オニヘイ</t>
    </rPh>
    <rPh sb="13" eb="14">
      <t>ショ</t>
    </rPh>
    <rPh sb="15" eb="17">
      <t>シヨウ</t>
    </rPh>
    <rPh sb="19" eb="21">
      <t>デンキ</t>
    </rPh>
    <phoneticPr fontId="4"/>
  </si>
  <si>
    <t>需要場所：鹿児島市水道局鬼平ポンプ所</t>
    <rPh sb="0" eb="2">
      <t>ジュヨウ</t>
    </rPh>
    <rPh sb="2" eb="4">
      <t>バショ</t>
    </rPh>
    <rPh sb="5" eb="9">
      <t>カゴシマシ</t>
    </rPh>
    <rPh sb="9" eb="12">
      <t>スイドウキョク</t>
    </rPh>
    <rPh sb="12" eb="14">
      <t>オニヘイ</t>
    </rPh>
    <rPh sb="17" eb="18">
      <t>ショ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</si>
  <si>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</si>
  <si>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</si>
  <si>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>一金</t>
    <rPh sb="0" eb="1">
      <t>イチ</t>
    </rPh>
    <rPh sb="1" eb="2">
      <t>キン</t>
    </rPh>
    <phoneticPr fontId="4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</si>
  <si>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</si>
  <si>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</si>
  <si>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</si>
  <si>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</si>
  <si>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割引料金　③</t>
    <phoneticPr fontId="4"/>
  </si>
  <si>
    <t>計</t>
    <rPh sb="0" eb="1">
      <t>ケイ</t>
    </rPh>
    <phoneticPr fontId="4"/>
  </si>
  <si>
    <t>常用</t>
    <rPh sb="0" eb="2">
      <t>ジョウヨウ</t>
    </rPh>
    <phoneticPr fontId="4"/>
  </si>
  <si>
    <t>ﾋﾟｰｸ電力量</t>
    <rPh sb="4" eb="6">
      <t>デンリョク</t>
    </rPh>
    <rPh sb="6" eb="7">
      <t>リョウ</t>
    </rPh>
    <phoneticPr fontId="4"/>
  </si>
  <si>
    <t>昼間(夏季)電力量</t>
    <rPh sb="0" eb="2">
      <t>チュウカン</t>
    </rPh>
    <rPh sb="3" eb="5">
      <t>カキ</t>
    </rPh>
    <rPh sb="6" eb="8">
      <t>デンリョク</t>
    </rPh>
    <rPh sb="8" eb="9">
      <t>リョウ</t>
    </rPh>
    <phoneticPr fontId="4"/>
  </si>
  <si>
    <t>昼間(その他季)電力量</t>
    <rPh sb="0" eb="2">
      <t>チュウカン</t>
    </rPh>
    <rPh sb="5" eb="6">
      <t>タ</t>
    </rPh>
    <rPh sb="8" eb="10">
      <t>デンリョク</t>
    </rPh>
    <rPh sb="10" eb="11">
      <t>リョウ</t>
    </rPh>
    <phoneticPr fontId="4"/>
  </si>
  <si>
    <t>夜間電力量</t>
    <rPh sb="0" eb="2">
      <t>ヤカン</t>
    </rPh>
    <rPh sb="2" eb="4">
      <t>デンリョク</t>
    </rPh>
    <rPh sb="4" eb="5">
      <t>リョウ</t>
    </rPh>
    <phoneticPr fontId="4"/>
  </si>
  <si>
    <t>小計</t>
    <rPh sb="0" eb="2">
      <t>ショウケイ</t>
    </rPh>
    <phoneticPr fontId="4"/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</si>
  <si>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</si>
  <si>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</si>
  <si>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</si>
  <si>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</si>
  <si>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※１</t>
    </r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</si>
  <si>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</si>
  <si>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※２</t>
    </r>
    <rPh sb="0" eb="1">
      <t>ツキ</t>
    </rPh>
    <rPh sb="2" eb="3">
      <t>ガク</t>
    </rPh>
    <phoneticPr fontId="4"/>
  </si>
  <si>
    <t>○○○</t>
    <phoneticPr fontId="4"/>
  </si>
  <si>
    <t>月　額</t>
    <rPh sb="0" eb="1">
      <t>ツキ</t>
    </rPh>
    <rPh sb="2" eb="3">
      <t>ガク</t>
    </rPh>
    <phoneticPr fontId="4"/>
  </si>
  <si>
    <t>＝①＋②－③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</si>
  <si>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</si>
  <si>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</si>
  <si>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</si>
  <si>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</si>
  <si>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Ｐ明朝"/>
        <family val="1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</si>
  <si>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  <phoneticPr fontId="4"/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</si>
  <si>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</si>
  <si>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</si>
  <si>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</si>
  <si>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</si>
  <si>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月額＝ﾋﾟｰｸ電力量、昼間電力量、夜間電力量の（予定使用電力量×単価）の和</t>
    <rPh sb="3" eb="5">
      <t>ゲツガク</t>
    </rPh>
    <rPh sb="10" eb="12">
      <t>デンリョク</t>
    </rPh>
    <rPh sb="12" eb="13">
      <t>リョウ</t>
    </rPh>
    <rPh sb="15" eb="16">
      <t>チュウカン</t>
    </rPh>
    <rPh sb="20" eb="22">
      <t>ヤカン</t>
    </rPh>
    <rPh sb="22" eb="24">
      <t>デンリョク</t>
    </rPh>
    <rPh sb="24" eb="25">
      <t>リョウ</t>
    </rPh>
    <rPh sb="39" eb="40">
      <t>ワ</t>
    </rPh>
    <phoneticPr fontId="4"/>
  </si>
  <si>
    <t>住　　　　所</t>
    <rPh sb="0" eb="1">
      <t>ジュウ</t>
    </rPh>
    <rPh sb="5" eb="6">
      <t>ショ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</si>
  <si>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</si>
  <si>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</si>
  <si>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</si>
  <si>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印</t>
    <rPh sb="0" eb="1">
      <t>イン</t>
    </rPh>
    <phoneticPr fontId="4"/>
  </si>
  <si>
    <t>シート</t>
    <phoneticPr fontId="3"/>
  </si>
  <si>
    <t>行列</t>
    <rPh sb="0" eb="2">
      <t>ギョウレツ</t>
    </rPh>
    <phoneticPr fontId="3"/>
  </si>
  <si>
    <t>産業用季時別電力A-1</t>
    <rPh sb="0" eb="3">
      <t>サンギョウヨウ</t>
    </rPh>
    <rPh sb="3" eb="4">
      <t>キ</t>
    </rPh>
    <rPh sb="4" eb="5">
      <t>ジ</t>
    </rPh>
    <rPh sb="5" eb="6">
      <t>ベツ</t>
    </rPh>
    <rPh sb="6" eb="8">
      <t>デンリョク</t>
    </rPh>
    <phoneticPr fontId="3"/>
  </si>
  <si>
    <t>2B</t>
    <phoneticPr fontId="3"/>
  </si>
  <si>
    <t>$D$25</t>
    <phoneticPr fontId="3"/>
  </si>
  <si>
    <t>契約電力</t>
    <rPh sb="0" eb="2">
      <t>ケイヤク</t>
    </rPh>
    <rPh sb="2" eb="4">
      <t>デンリョク</t>
    </rPh>
    <phoneticPr fontId="3"/>
  </si>
  <si>
    <t>列</t>
    <rPh sb="0" eb="1">
      <t>レツ</t>
    </rPh>
    <phoneticPr fontId="3"/>
  </si>
  <si>
    <t>積算内訳書について</t>
    <rPh sb="0" eb="2">
      <t>セキサン</t>
    </rPh>
    <rPh sb="2" eb="5">
      <t>ウチワケショ</t>
    </rPh>
    <phoneticPr fontId="4"/>
  </si>
  <si>
    <t>１　様式について</t>
    <rPh sb="2" eb="4">
      <t>ヨウシキ</t>
    </rPh>
    <phoneticPr fontId="4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</si>
  <si>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4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</si>
  <si>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4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</si>
  <si>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4"/>
  </si>
  <si>
    <t>　(1) 記載内容等については、入札説明書等でご確認ください。</t>
    <phoneticPr fontId="4"/>
  </si>
  <si>
    <t>３　その他</t>
    <rPh sb="4" eb="5">
      <t>タ</t>
    </rPh>
    <phoneticPr fontId="4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</si>
  <si>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4"/>
  </si>
  <si>
    <t>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</si>
</sst>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0_ "/>
    <numFmt numFmtId="178" formatCode="#,##0_);[Red]\(#,##0\)"/>
  </numFmts>
  <fonts count="14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63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vertic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4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7" xfId="1" quotePrefix="1" applyFont="1" applyBorder="1" applyAlignment="1">
      <alignment horizontal="center" vertical="center"/>
    </xf>
    <xf numFmtId="3" fontId="6" fillId="0" borderId="19" xfId="1" applyNumberFormat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6" fillId="0" borderId="23" xfId="1" quotePrefix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 wrapText="1"/>
    </xf>
    <xf numFmtId="0" fontId="6" fillId="0" borderId="22" xfId="1" quotePrefix="1" applyFont="1" applyBorder="1" applyAlignment="1">
      <alignment horizontal="center" vertical="center" wrapText="1"/>
    </xf>
    <xf numFmtId="0" fontId="6" fillId="0" borderId="25" xfId="1" quotePrefix="1" applyFont="1" applyBorder="1" applyAlignment="1">
      <alignment horizontal="center" vertical="center" wrapText="1"/>
    </xf>
    <xf numFmtId="0" fontId="6" fillId="0" borderId="27" xfId="1" quotePrefix="1" applyFont="1" applyBorder="1" applyAlignment="1">
      <alignment horizontal="right" vertical="center"/>
    </xf>
    <xf numFmtId="176" fontId="6" fillId="0" borderId="28" xfId="1" quotePrefix="1" applyNumberFormat="1" applyFont="1" applyBorder="1" applyAlignment="1">
      <alignment horizontal="right" vertical="center"/>
    </xf>
    <xf numFmtId="2" fontId="6" fillId="0" borderId="28" xfId="1" quotePrefix="1" applyNumberFormat="1" applyFont="1" applyBorder="1" applyAlignment="1">
      <alignment horizontal="center" vertical="center"/>
    </xf>
    <xf numFmtId="4" fontId="6" fillId="0" borderId="7" xfId="1" applyNumberFormat="1" applyFont="1" applyBorder="1" applyAlignment="1">
      <alignment vertical="center"/>
    </xf>
    <xf numFmtId="0" fontId="6" fillId="0" borderId="29" xfId="1" applyFont="1" applyBorder="1" applyAlignment="1">
      <alignment vertical="center"/>
    </xf>
    <xf numFmtId="177" fontId="6" fillId="0" borderId="27" xfId="1" applyNumberFormat="1" applyFont="1" applyBorder="1" applyAlignment="1">
      <alignment horizontal="right" vertical="center"/>
    </xf>
    <xf numFmtId="178" fontId="12" fillId="0" borderId="30" xfId="1" applyNumberFormat="1" applyFont="1" applyBorder="1" applyAlignment="1">
      <alignment horizontal="right" vertical="center"/>
    </xf>
    <xf numFmtId="2" fontId="12" fillId="0" borderId="31" xfId="1" quotePrefix="1" applyNumberFormat="1" applyFont="1" applyBorder="1" applyAlignment="1">
      <alignment horizontal="right" vertical="center"/>
    </xf>
    <xf numFmtId="178" fontId="12" fillId="0" borderId="32" xfId="1" applyNumberFormat="1" applyFont="1" applyBorder="1" applyAlignment="1">
      <alignment horizontal="right" vertical="center"/>
    </xf>
    <xf numFmtId="2" fontId="12" fillId="0" borderId="28" xfId="1" quotePrefix="1" applyNumberFormat="1" applyFont="1" applyBorder="1" applyAlignment="1">
      <alignment horizontal="right" vertical="center"/>
    </xf>
    <xf numFmtId="2" fontId="12" fillId="0" borderId="33" xfId="1" quotePrefix="1" applyNumberFormat="1" applyFont="1" applyBorder="1" applyAlignment="1">
      <alignment horizontal="right" vertical="center"/>
    </xf>
    <xf numFmtId="178" fontId="6" fillId="0" borderId="6" xfId="1" applyNumberFormat="1" applyFont="1" applyBorder="1" applyAlignment="1">
      <alignment vertical="center"/>
    </xf>
    <xf numFmtId="40" fontId="6" fillId="0" borderId="29" xfId="1" applyNumberFormat="1" applyFont="1" applyBorder="1" applyAlignment="1">
      <alignment vertical="center"/>
    </xf>
    <xf numFmtId="0" fontId="6" fillId="0" borderId="33" xfId="1" applyFont="1" applyBorder="1" applyAlignment="1">
      <alignment vertical="center"/>
    </xf>
    <xf numFmtId="178" fontId="6" fillId="0" borderId="8" xfId="1" applyNumberFormat="1" applyFont="1" applyBorder="1" applyAlignment="1">
      <alignment vertical="center"/>
    </xf>
    <xf numFmtId="0" fontId="6" fillId="0" borderId="34" xfId="1" quotePrefix="1" applyFont="1" applyBorder="1" applyAlignment="1">
      <alignment horizontal="right" vertical="center"/>
    </xf>
    <xf numFmtId="176" fontId="6" fillId="0" borderId="35" xfId="1" quotePrefix="1" applyNumberFormat="1" applyFont="1" applyBorder="1" applyAlignment="1">
      <alignment horizontal="right" vertical="center"/>
    </xf>
    <xf numFmtId="2" fontId="6" fillId="0" borderId="35" xfId="1" quotePrefix="1" applyNumberFormat="1" applyFont="1" applyBorder="1" applyAlignment="1">
      <alignment horizontal="center" vertical="center"/>
    </xf>
    <xf numFmtId="4" fontId="6" fillId="0" borderId="36" xfId="1" applyNumberFormat="1" applyFont="1" applyBorder="1" applyAlignment="1">
      <alignment vertical="center"/>
    </xf>
    <xf numFmtId="0" fontId="6" fillId="0" borderId="37" xfId="1" applyFont="1" applyBorder="1" applyAlignment="1">
      <alignment vertical="center"/>
    </xf>
    <xf numFmtId="177" fontId="6" fillId="0" borderId="34" xfId="1" applyNumberFormat="1" applyFont="1" applyBorder="1" applyAlignment="1">
      <alignment horizontal="right" vertical="center"/>
    </xf>
    <xf numFmtId="178" fontId="12" fillId="0" borderId="38" xfId="1" applyNumberFormat="1" applyFont="1" applyBorder="1" applyAlignment="1">
      <alignment horizontal="right" vertical="center"/>
    </xf>
    <xf numFmtId="2" fontId="12" fillId="0" borderId="39" xfId="1" quotePrefix="1" applyNumberFormat="1" applyFont="1" applyBorder="1" applyAlignment="1">
      <alignment horizontal="right" vertical="center"/>
    </xf>
    <xf numFmtId="178" fontId="12" fillId="0" borderId="40" xfId="1" applyNumberFormat="1" applyFont="1" applyBorder="1" applyAlignment="1">
      <alignment horizontal="right" vertical="center"/>
    </xf>
    <xf numFmtId="2" fontId="12" fillId="0" borderId="35" xfId="1" quotePrefix="1" applyNumberFormat="1" applyFont="1" applyBorder="1" applyAlignment="1">
      <alignment horizontal="right" vertical="center"/>
    </xf>
    <xf numFmtId="2" fontId="12" fillId="0" borderId="41" xfId="1" quotePrefix="1" applyNumberFormat="1" applyFont="1" applyBorder="1" applyAlignment="1">
      <alignment horizontal="right" vertical="center"/>
    </xf>
    <xf numFmtId="178" fontId="6" fillId="0" borderId="40" xfId="1" applyNumberFormat="1" applyFont="1" applyBorder="1" applyAlignment="1">
      <alignment vertical="center"/>
    </xf>
    <xf numFmtId="40" fontId="6" fillId="0" borderId="37" xfId="2" applyNumberFormat="1" applyFont="1" applyBorder="1" applyAlignment="1">
      <alignment vertical="center"/>
    </xf>
    <xf numFmtId="0" fontId="6" fillId="0" borderId="41" xfId="1" applyFont="1" applyBorder="1" applyAlignment="1">
      <alignment vertical="center"/>
    </xf>
    <xf numFmtId="178" fontId="6" fillId="0" borderId="42" xfId="1" applyNumberFormat="1" applyFont="1" applyBorder="1" applyAlignment="1">
      <alignment vertical="center"/>
    </xf>
    <xf numFmtId="0" fontId="6" fillId="0" borderId="23" xfId="1" quotePrefix="1" applyFont="1" applyBorder="1" applyAlignment="1">
      <alignment horizontal="right" vertical="center"/>
    </xf>
    <xf numFmtId="176" fontId="6" fillId="0" borderId="20" xfId="1" quotePrefix="1" applyNumberFormat="1" applyFont="1" applyBorder="1" applyAlignment="1">
      <alignment horizontal="right" vertical="center"/>
    </xf>
    <xf numFmtId="2" fontId="6" fillId="0" borderId="20" xfId="1" quotePrefix="1" applyNumberFormat="1" applyFont="1" applyBorder="1" applyAlignment="1">
      <alignment horizontal="center" vertical="center"/>
    </xf>
    <xf numFmtId="4" fontId="6" fillId="0" borderId="21" xfId="1" applyNumberFormat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177" fontId="6" fillId="0" borderId="23" xfId="1" applyNumberFormat="1" applyFont="1" applyBorder="1" applyAlignment="1">
      <alignment horizontal="right" vertical="center"/>
    </xf>
    <xf numFmtId="178" fontId="12" fillId="0" borderId="43" xfId="1" applyNumberFormat="1" applyFont="1" applyBorder="1" applyAlignment="1">
      <alignment horizontal="right" vertical="center"/>
    </xf>
    <xf numFmtId="2" fontId="12" fillId="0" borderId="44" xfId="1" quotePrefix="1" applyNumberFormat="1" applyFont="1" applyBorder="1" applyAlignment="1">
      <alignment horizontal="right" vertical="center"/>
    </xf>
    <xf numFmtId="178" fontId="12" fillId="0" borderId="24" xfId="1" applyNumberFormat="1" applyFont="1" applyBorder="1" applyAlignment="1">
      <alignment horizontal="right" vertical="center"/>
    </xf>
    <xf numFmtId="2" fontId="12" fillId="0" borderId="20" xfId="1" quotePrefix="1" applyNumberFormat="1" applyFont="1" applyBorder="1" applyAlignment="1">
      <alignment horizontal="right" vertical="center"/>
    </xf>
    <xf numFmtId="2" fontId="12" fillId="0" borderId="45" xfId="1" quotePrefix="1" applyNumberFormat="1" applyFont="1" applyBorder="1" applyAlignment="1">
      <alignment horizontal="right" vertical="center"/>
    </xf>
    <xf numFmtId="178" fontId="6" fillId="0" borderId="19" xfId="1" applyNumberFormat="1" applyFont="1" applyBorder="1" applyAlignment="1">
      <alignment vertical="center"/>
    </xf>
    <xf numFmtId="40" fontId="6" fillId="0" borderId="22" xfId="1" applyNumberFormat="1" applyFont="1" applyBorder="1" applyAlignment="1">
      <alignment vertical="center"/>
    </xf>
    <xf numFmtId="0" fontId="6" fillId="0" borderId="45" xfId="1" applyFont="1" applyBorder="1" applyAlignment="1">
      <alignment vertical="center"/>
    </xf>
    <xf numFmtId="178" fontId="6" fillId="0" borderId="25" xfId="1" applyNumberFormat="1" applyFont="1" applyBorder="1" applyAlignment="1">
      <alignment vertical="center"/>
    </xf>
    <xf numFmtId="40" fontId="6" fillId="0" borderId="29" xfId="2" applyNumberFormat="1" applyFont="1" applyBorder="1" applyAlignment="1">
      <alignment vertical="center"/>
    </xf>
    <xf numFmtId="178" fontId="6" fillId="0" borderId="46" xfId="1" applyNumberFormat="1" applyFont="1" applyBorder="1" applyAlignment="1">
      <alignment vertical="center"/>
    </xf>
    <xf numFmtId="178" fontId="12" fillId="0" borderId="24" xfId="2" applyNumberFormat="1" applyFont="1" applyBorder="1" applyAlignment="1">
      <alignment horizontal="right" vertical="center"/>
    </xf>
    <xf numFmtId="178" fontId="12" fillId="0" borderId="43" xfId="2" applyNumberFormat="1" applyFont="1" applyBorder="1" applyAlignment="1">
      <alignment horizontal="right" vertical="center"/>
    </xf>
    <xf numFmtId="40" fontId="6" fillId="0" borderId="22" xfId="2" applyNumberFormat="1" applyFont="1" applyBorder="1" applyAlignment="1">
      <alignment vertical="center"/>
    </xf>
    <xf numFmtId="178" fontId="12" fillId="0" borderId="30" xfId="2" applyNumberFormat="1" applyFont="1" applyBorder="1" applyAlignment="1">
      <alignment horizontal="right" vertical="center"/>
    </xf>
    <xf numFmtId="178" fontId="12" fillId="0" borderId="32" xfId="2" applyNumberFormat="1" applyFont="1" applyBorder="1" applyAlignment="1">
      <alignment horizontal="right" vertical="center"/>
    </xf>
    <xf numFmtId="178" fontId="12" fillId="0" borderId="38" xfId="2" applyNumberFormat="1" applyFont="1" applyBorder="1" applyAlignment="1">
      <alignment horizontal="right" vertical="center"/>
    </xf>
    <xf numFmtId="178" fontId="12" fillId="0" borderId="40" xfId="2" applyNumberFormat="1" applyFont="1" applyBorder="1" applyAlignment="1">
      <alignment horizontal="right" vertical="center"/>
    </xf>
    <xf numFmtId="0" fontId="6" fillId="0" borderId="47" xfId="1" quotePrefix="1" applyFont="1" applyBorder="1" applyAlignment="1">
      <alignment horizontal="right" vertical="center"/>
    </xf>
    <xf numFmtId="176" fontId="6" fillId="0" borderId="48" xfId="1" quotePrefix="1" applyNumberFormat="1" applyFont="1" applyBorder="1" applyAlignment="1">
      <alignment horizontal="right" vertical="center"/>
    </xf>
    <xf numFmtId="2" fontId="6" fillId="0" borderId="48" xfId="1" quotePrefix="1" applyNumberFormat="1" applyFont="1" applyBorder="1" applyAlignment="1">
      <alignment horizontal="center" vertical="center"/>
    </xf>
    <xf numFmtId="4" fontId="6" fillId="0" borderId="49" xfId="1" applyNumberFormat="1" applyFont="1" applyBorder="1" applyAlignment="1">
      <alignment vertical="center"/>
    </xf>
    <xf numFmtId="0" fontId="6" fillId="0" borderId="50" xfId="1" applyFont="1" applyBorder="1" applyAlignment="1">
      <alignment vertical="center"/>
    </xf>
    <xf numFmtId="177" fontId="6" fillId="0" borderId="47" xfId="1" applyNumberFormat="1" applyFont="1" applyBorder="1" applyAlignment="1">
      <alignment horizontal="right" vertical="center"/>
    </xf>
    <xf numFmtId="178" fontId="12" fillId="0" borderId="51" xfId="1" applyNumberFormat="1" applyFont="1" applyBorder="1" applyAlignment="1">
      <alignment horizontal="right" vertical="center"/>
    </xf>
    <xf numFmtId="2" fontId="12" fillId="0" borderId="52" xfId="1" quotePrefix="1" applyNumberFormat="1" applyFont="1" applyBorder="1" applyAlignment="1">
      <alignment horizontal="right" vertical="center"/>
    </xf>
    <xf numFmtId="178" fontId="12" fillId="0" borderId="53" xfId="1" applyNumberFormat="1" applyFont="1" applyBorder="1" applyAlignment="1">
      <alignment horizontal="right" vertical="center"/>
    </xf>
    <xf numFmtId="2" fontId="12" fillId="0" borderId="48" xfId="1" quotePrefix="1" applyNumberFormat="1" applyFont="1" applyBorder="1" applyAlignment="1">
      <alignment horizontal="right" vertical="center"/>
    </xf>
    <xf numFmtId="2" fontId="12" fillId="0" borderId="54" xfId="1" quotePrefix="1" applyNumberFormat="1" applyFont="1" applyBorder="1" applyAlignment="1">
      <alignment horizontal="right" vertical="center"/>
    </xf>
    <xf numFmtId="178" fontId="6" fillId="0" borderId="55" xfId="1" applyNumberFormat="1" applyFont="1" applyBorder="1" applyAlignment="1">
      <alignment vertical="center"/>
    </xf>
    <xf numFmtId="40" fontId="6" fillId="0" borderId="50" xfId="2" applyNumberFormat="1" applyFont="1" applyBorder="1" applyAlignment="1">
      <alignment vertical="center"/>
    </xf>
    <xf numFmtId="0" fontId="6" fillId="0" borderId="54" xfId="1" applyFont="1" applyBorder="1" applyAlignment="1">
      <alignment vertical="center"/>
    </xf>
    <xf numFmtId="178" fontId="6" fillId="0" borderId="56" xfId="1" applyNumberFormat="1" applyFont="1" applyBorder="1" applyAlignment="1">
      <alignment vertical="center"/>
    </xf>
    <xf numFmtId="0" fontId="6" fillId="0" borderId="57" xfId="1" quotePrefix="1" applyFont="1" applyBorder="1" applyAlignment="1">
      <alignment horizontal="right" vertical="center"/>
    </xf>
    <xf numFmtId="176" fontId="6" fillId="0" borderId="58" xfId="1" quotePrefix="1" applyNumberFormat="1" applyFont="1" applyBorder="1" applyAlignment="1">
      <alignment horizontal="right" vertical="center"/>
    </xf>
    <xf numFmtId="2" fontId="6" fillId="0" borderId="58" xfId="1" quotePrefix="1" applyNumberFormat="1" applyFont="1" applyBorder="1" applyAlignment="1">
      <alignment horizontal="center" vertical="center"/>
    </xf>
    <xf numFmtId="4" fontId="6" fillId="0" borderId="59" xfId="1" applyNumberFormat="1" applyFont="1" applyBorder="1" applyAlignment="1">
      <alignment vertical="center"/>
    </xf>
    <xf numFmtId="0" fontId="6" fillId="0" borderId="60" xfId="1" applyFont="1" applyBorder="1" applyAlignment="1">
      <alignment vertical="center"/>
    </xf>
    <xf numFmtId="177" fontId="6" fillId="0" borderId="57" xfId="1" applyNumberFormat="1" applyFont="1" applyBorder="1" applyAlignment="1">
      <alignment horizontal="right" vertical="center"/>
    </xf>
    <xf numFmtId="178" fontId="12" fillId="0" borderId="61" xfId="1" applyNumberFormat="1" applyFont="1" applyBorder="1" applyAlignment="1">
      <alignment horizontal="right" vertical="center"/>
    </xf>
    <xf numFmtId="2" fontId="12" fillId="0" borderId="62" xfId="1" quotePrefix="1" applyNumberFormat="1" applyFont="1" applyBorder="1" applyAlignment="1">
      <alignment horizontal="right" vertical="center"/>
    </xf>
    <xf numFmtId="178" fontId="12" fillId="0" borderId="63" xfId="1" applyNumberFormat="1" applyFont="1" applyBorder="1" applyAlignment="1">
      <alignment horizontal="right" vertical="center"/>
    </xf>
    <xf numFmtId="2" fontId="12" fillId="0" borderId="58" xfId="1" quotePrefix="1" applyNumberFormat="1" applyFont="1" applyBorder="1" applyAlignment="1">
      <alignment horizontal="right" vertical="center"/>
    </xf>
    <xf numFmtId="2" fontId="12" fillId="0" borderId="64" xfId="1" quotePrefix="1" applyNumberFormat="1" applyFont="1" applyBorder="1" applyAlignment="1">
      <alignment horizontal="right" vertical="center"/>
    </xf>
    <xf numFmtId="178" fontId="6" fillId="0" borderId="65" xfId="1" applyNumberFormat="1" applyFont="1" applyBorder="1" applyAlignment="1">
      <alignment vertical="center"/>
    </xf>
    <xf numFmtId="40" fontId="6" fillId="0" borderId="60" xfId="2" applyNumberFormat="1" applyFont="1" applyBorder="1" applyAlignment="1">
      <alignment vertical="center"/>
    </xf>
    <xf numFmtId="0" fontId="6" fillId="0" borderId="64" xfId="1" applyFont="1" applyBorder="1" applyAlignment="1">
      <alignment vertical="center"/>
    </xf>
    <xf numFmtId="178" fontId="6" fillId="0" borderId="66" xfId="1" applyNumberFormat="1" applyFont="1" applyBorder="1" applyAlignment="1">
      <alignment vertical="center"/>
    </xf>
    <xf numFmtId="0" fontId="6" fillId="0" borderId="18" xfId="1" applyFont="1" applyBorder="1" applyAlignment="1">
      <alignment horizontal="center" vertical="center"/>
    </xf>
    <xf numFmtId="0" fontId="6" fillId="0" borderId="67" xfId="1" applyFont="1" applyBorder="1" applyAlignment="1">
      <alignment horizontal="center" vertical="center"/>
    </xf>
    <xf numFmtId="0" fontId="6" fillId="0" borderId="68" xfId="1" applyFont="1" applyBorder="1" applyAlignment="1">
      <alignment horizontal="center" vertical="center"/>
    </xf>
    <xf numFmtId="0" fontId="6" fillId="0" borderId="69" xfId="1" applyFont="1" applyBorder="1" applyAlignment="1">
      <alignment vertical="center"/>
    </xf>
    <xf numFmtId="0" fontId="6" fillId="0" borderId="70" xfId="1" applyFont="1" applyBorder="1" applyAlignment="1">
      <alignment vertical="center"/>
    </xf>
    <xf numFmtId="0" fontId="6" fillId="0" borderId="71" xfId="1" applyFont="1" applyBorder="1" applyAlignment="1">
      <alignment vertical="center"/>
    </xf>
    <xf numFmtId="178" fontId="6" fillId="0" borderId="26" xfId="2" applyNumberFormat="1" applyFont="1" applyBorder="1" applyAlignment="1">
      <alignment vertical="center"/>
    </xf>
    <xf numFmtId="178" fontId="6" fillId="0" borderId="71" xfId="1" applyNumberFormat="1" applyFont="1" applyBorder="1" applyAlignment="1">
      <alignment vertical="center"/>
    </xf>
    <xf numFmtId="0" fontId="6" fillId="0" borderId="72" xfId="1" applyFont="1" applyBorder="1" applyAlignment="1">
      <alignment vertical="center"/>
    </xf>
    <xf numFmtId="178" fontId="6" fillId="0" borderId="10" xfId="1" applyNumberFormat="1" applyFont="1" applyBorder="1" applyAlignment="1">
      <alignment horizontal="right" vertical="center"/>
    </xf>
    <xf numFmtId="178" fontId="6" fillId="0" borderId="73" xfId="1" applyNumberFormat="1" applyFont="1" applyBorder="1" applyAlignment="1">
      <alignment horizontal="right" vertical="center"/>
    </xf>
    <xf numFmtId="38" fontId="6" fillId="0" borderId="0" xfId="1" applyNumberFormat="1" applyFont="1" applyAlignment="1">
      <alignment vertical="center"/>
    </xf>
    <xf numFmtId="0" fontId="10" fillId="0" borderId="0" xfId="1" applyFont="1" applyAlignment="1">
      <alignment horizontal="right" vertical="top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distributed" vertical="center"/>
    </xf>
    <xf numFmtId="49" fontId="8" fillId="0" borderId="0" xfId="1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73" xfId="1" applyFont="1" applyBorder="1" applyAlignment="1">
      <alignment horizontal="center" vertical="center" wrapText="1"/>
    </xf>
    <xf numFmtId="0" fontId="8" fillId="0" borderId="73" xfId="1" applyFont="1" applyBorder="1" applyAlignment="1">
      <alignment horizontal="center" vertical="center"/>
    </xf>
    <xf numFmtId="0" fontId="8" fillId="0" borderId="73" xfId="1" applyFont="1" applyBorder="1" applyAlignment="1">
      <alignment vertical="center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74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7" fillId="0" borderId="0" xfId="1" applyFont="1" applyAlignment="1">
      <alignment horizontal="center" vertical="center" justifyLastLine="1"/>
    </xf>
    <xf numFmtId="0" fontId="8" fillId="0" borderId="0" xfId="1" applyFont="1" applyAlignment="1">
      <alignment horizontal="center" vertical="center" justifyLastLine="1"/>
    </xf>
    <xf numFmtId="0" fontId="6" fillId="0" borderId="1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13" fillId="0" borderId="0" xfId="1" applyFont="1"/>
    <xf numFmtId="0" fontId="13" fillId="0" borderId="0" xfId="1" applyFont="1" applyAlignment="1">
      <alignment horizontal="center"/>
    </xf>
  </cellXfs>
  <cellStyles count="3">
    <cellStyle name="桁区切り 2" xfId="2" xr:uid="{A443587A-75C7-47FD-A5F5-9DBD4FBEE563}"/>
    <cellStyle name="標準" xfId="0" builtinId="0"/>
    <cellStyle name="標準 3" xfId="1" xr:uid="{4A2771AD-E41F-40FB-80EC-8F02E33642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nyou/Desktop/R7&#38651;&#27671;&#20837;&#26413;/&#9733;R7&#20181;&#27096;&#26360;(&#21029;&#32025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2;&#31309;&#31639;&#20869;&#35379;&#26360;(&#21442;&#32771;)(&#27827;&#38957;&#27972;&#27700;&#2258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説明"/>
      <sheetName val="電力量"/>
      <sheetName val="①河頭1"/>
      <sheetName val="①河頭2"/>
      <sheetName val="①河頭3"/>
      <sheetName val="②鬼平1"/>
      <sheetName val="②鬼平2"/>
      <sheetName val="②鬼平3"/>
      <sheetName val="③中迫1"/>
      <sheetName val="③中迫2"/>
      <sheetName val="③中迫3"/>
      <sheetName val="④牟礼岡1"/>
      <sheetName val="④牟礼岡2"/>
      <sheetName val="④牟礼岡3"/>
      <sheetName val="⑤滝之神排水1"/>
      <sheetName val="⑤滝之神排水2"/>
      <sheetName val="⑤滝之神排水3"/>
      <sheetName val="⑥坂之上1"/>
      <sheetName val="⑥坂之上2"/>
      <sheetName val="⑥坂之上3"/>
      <sheetName val="⑦坂之上第二1"/>
      <sheetName val="⑦坂之上第二2"/>
      <sheetName val="⑦坂之上第二3"/>
      <sheetName val="⑧山田1"/>
      <sheetName val="⑧山田2"/>
      <sheetName val="⑧山田3"/>
      <sheetName val="契約依頼"/>
      <sheetName val="契約別"/>
      <sheetName val="施設別"/>
      <sheetName val="九電単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A4" t="str">
            <v>産業用季時別電力A</v>
          </cell>
          <cell r="B4">
            <v>2142.7800000000002</v>
          </cell>
          <cell r="C4">
            <v>19.739999999999998</v>
          </cell>
          <cell r="D4">
            <v>17.27</v>
          </cell>
          <cell r="E4">
            <v>16.32</v>
          </cell>
          <cell r="F4">
            <v>15.17</v>
          </cell>
        </row>
        <row r="5">
          <cell r="A5" t="str">
            <v>産業用季時別電力A-1</v>
          </cell>
          <cell r="B5">
            <v>1471.78</v>
          </cell>
          <cell r="C5">
            <v>26.66</v>
          </cell>
          <cell r="D5">
            <v>23.14</v>
          </cell>
          <cell r="E5">
            <v>21.87</v>
          </cell>
          <cell r="F5">
            <v>15.17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説明"/>
      <sheetName val="①河頭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8D3B9-E7E6-48C1-A398-2CF237BD7F92}">
  <sheetPr>
    <tabColor rgb="FFFF0000"/>
  </sheetPr>
  <dimension ref="B1:K17"/>
  <sheetViews>
    <sheetView tabSelected="1" view="pageBreakPreview" zoomScaleNormal="100" zoomScaleSheetLayoutView="100" workbookViewId="0">
      <selection activeCell="I12" sqref="I12"/>
    </sheetView>
  </sheetViews>
  <sheetFormatPr defaultRowHeight="13.5" x14ac:dyDescent="0.15"/>
  <cols>
    <col min="1" max="16384" width="9" style="161"/>
  </cols>
  <sheetData>
    <row r="1" spans="2:11" ht="15" customHeight="1" x14ac:dyDescent="0.15"/>
    <row r="2" spans="2:11" ht="15" customHeight="1" x14ac:dyDescent="0.15">
      <c r="B2" s="162" t="s">
        <v>51</v>
      </c>
      <c r="C2" s="162"/>
      <c r="D2" s="162"/>
      <c r="E2" s="162"/>
      <c r="F2" s="162"/>
      <c r="G2" s="162"/>
      <c r="H2" s="162"/>
      <c r="I2" s="162"/>
      <c r="J2" s="162"/>
      <c r="K2" s="162"/>
    </row>
    <row r="3" spans="2:11" ht="15" customHeight="1" x14ac:dyDescent="0.15"/>
    <row r="4" spans="2:11" ht="15" customHeight="1" x14ac:dyDescent="0.15">
      <c r="B4" s="161" t="s">
        <v>52</v>
      </c>
    </row>
    <row r="5" spans="2:11" ht="15" customHeight="1" x14ac:dyDescent="0.15">
      <c r="B5" s="161" t="s">
        <v>53</v>
      </c>
    </row>
    <row r="6" spans="2:11" ht="15" customHeight="1" x14ac:dyDescent="0.15">
      <c r="B6" s="161" t="s">
        <v>54</v>
      </c>
    </row>
    <row r="7" spans="2:11" ht="15" customHeight="1" x14ac:dyDescent="0.15"/>
    <row r="8" spans="2:11" ht="15" customHeight="1" x14ac:dyDescent="0.15">
      <c r="B8" s="161" t="s">
        <v>55</v>
      </c>
    </row>
    <row r="9" spans="2:11" ht="15" customHeight="1" x14ac:dyDescent="0.15">
      <c r="B9" s="161" t="s">
        <v>56</v>
      </c>
    </row>
    <row r="10" spans="2:11" ht="15" customHeight="1" x14ac:dyDescent="0.15"/>
    <row r="11" spans="2:11" ht="15" customHeight="1" x14ac:dyDescent="0.15"/>
    <row r="12" spans="2:11" ht="15" customHeight="1" x14ac:dyDescent="0.15">
      <c r="B12" s="161" t="s">
        <v>57</v>
      </c>
    </row>
    <row r="13" spans="2:11" ht="15" customHeight="1" x14ac:dyDescent="0.15">
      <c r="B13" s="161" t="s">
        <v>58</v>
      </c>
    </row>
    <row r="17" spans="10:10" x14ac:dyDescent="0.15">
      <c r="J17" s="161" t="s">
        <v>59</v>
      </c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048CA-DE5F-4913-ABA8-8701E70AF678}">
  <sheetPr>
    <tabColor rgb="FF92D050"/>
  </sheetPr>
  <dimension ref="A1:U40"/>
  <sheetViews>
    <sheetView view="pageBreakPreview" zoomScale="70" zoomScaleNormal="90" zoomScaleSheetLayoutView="70" workbookViewId="0">
      <selection activeCell="D3" sqref="D3"/>
    </sheetView>
  </sheetViews>
  <sheetFormatPr defaultRowHeight="30" customHeight="1" x14ac:dyDescent="0.4"/>
  <cols>
    <col min="1" max="1" width="5" style="2" customWidth="1"/>
    <col min="2" max="2" width="5.625" style="2" bestFit="1" customWidth="1"/>
    <col min="3" max="5" width="9.125" style="2" customWidth="1"/>
    <col min="6" max="6" width="13" style="2" customWidth="1"/>
    <col min="7" max="7" width="12.5" style="2" customWidth="1"/>
    <col min="8" max="8" width="10" style="2" customWidth="1"/>
    <col min="9" max="9" width="9.125" style="2" customWidth="1"/>
    <col min="10" max="10" width="10" style="2" customWidth="1"/>
    <col min="11" max="11" width="9.125" style="2" customWidth="1"/>
    <col min="12" max="12" width="10" style="2" customWidth="1"/>
    <col min="13" max="13" width="9.125" style="2" customWidth="1"/>
    <col min="14" max="14" width="10" style="2" customWidth="1"/>
    <col min="15" max="15" width="9.125" style="2" customWidth="1"/>
    <col min="16" max="16" width="10.375" style="2" customWidth="1"/>
    <col min="17" max="18" width="12.5" style="2" customWidth="1"/>
    <col min="19" max="19" width="9.125" style="2" customWidth="1"/>
    <col min="20" max="20" width="12.5" style="2" customWidth="1"/>
    <col min="21" max="21" width="17.5" style="2" customWidth="1"/>
    <col min="22" max="16384" width="9" style="2"/>
  </cols>
  <sheetData>
    <row r="1" spans="2:21" ht="30" customHeight="1" x14ac:dyDescent="0.4">
      <c r="B1" s="1" t="s">
        <v>0</v>
      </c>
    </row>
    <row r="2" spans="2:21" ht="23.1" customHeight="1" x14ac:dyDescent="0.4">
      <c r="B2" s="152" t="s">
        <v>1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2:21" ht="23.1" customHeight="1" x14ac:dyDescent="0.4">
      <c r="B3" s="3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2:21" ht="23.1" customHeight="1" x14ac:dyDescent="0.4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2:21" ht="6" customHeight="1" x14ac:dyDescent="0.4"/>
    <row r="6" spans="2:21" ht="23.1" customHeight="1" x14ac:dyDescent="0.4">
      <c r="B6" s="153" t="s">
        <v>3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</row>
    <row r="7" spans="2:21" ht="5.25" customHeight="1" x14ac:dyDescent="0.4"/>
    <row r="8" spans="2:21" ht="23.1" customHeight="1" x14ac:dyDescent="0.4">
      <c r="B8" s="5"/>
      <c r="C8" s="5"/>
      <c r="D8" s="154" t="s">
        <v>4</v>
      </c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6" t="s">
        <v>5</v>
      </c>
      <c r="P8" s="6"/>
      <c r="Q8" s="7" t="s">
        <v>6</v>
      </c>
      <c r="R8" s="5"/>
      <c r="S8" s="5"/>
      <c r="T8" s="5"/>
      <c r="U8" s="5"/>
    </row>
    <row r="9" spans="2:21" ht="5.25" customHeight="1" x14ac:dyDescent="0.15">
      <c r="B9" s="8"/>
      <c r="C9" s="8"/>
      <c r="D9" s="8"/>
      <c r="E9" s="8"/>
      <c r="F9" s="8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9"/>
    </row>
    <row r="10" spans="2:21" ht="23.1" customHeight="1" x14ac:dyDescent="0.4">
      <c r="B10" s="155" t="s">
        <v>7</v>
      </c>
      <c r="C10" s="158" t="s">
        <v>8</v>
      </c>
      <c r="D10" s="159"/>
      <c r="E10" s="159"/>
      <c r="F10" s="159"/>
      <c r="G10" s="160"/>
      <c r="H10" s="158" t="s">
        <v>9</v>
      </c>
      <c r="I10" s="159"/>
      <c r="J10" s="159"/>
      <c r="K10" s="159"/>
      <c r="L10" s="159"/>
      <c r="M10" s="159"/>
      <c r="N10" s="159"/>
      <c r="O10" s="159"/>
      <c r="P10" s="159"/>
      <c r="Q10" s="160"/>
      <c r="R10" s="158" t="s">
        <v>10</v>
      </c>
      <c r="S10" s="159"/>
      <c r="T10" s="160"/>
      <c r="U10" s="10" t="s">
        <v>11</v>
      </c>
    </row>
    <row r="11" spans="2:21" ht="23.1" customHeight="1" x14ac:dyDescent="0.4">
      <c r="B11" s="156"/>
      <c r="C11" s="145" t="s">
        <v>12</v>
      </c>
      <c r="D11" s="147"/>
      <c r="E11" s="147"/>
      <c r="F11" s="146"/>
      <c r="G11" s="11"/>
      <c r="H11" s="145" t="s">
        <v>13</v>
      </c>
      <c r="I11" s="146"/>
      <c r="J11" s="145" t="s">
        <v>14</v>
      </c>
      <c r="K11" s="146"/>
      <c r="L11" s="145" t="s">
        <v>15</v>
      </c>
      <c r="M11" s="146"/>
      <c r="N11" s="145" t="s">
        <v>16</v>
      </c>
      <c r="O11" s="147"/>
      <c r="P11" s="145" t="s">
        <v>17</v>
      </c>
      <c r="Q11" s="146"/>
      <c r="R11" s="12"/>
      <c r="S11" s="13"/>
      <c r="T11" s="14"/>
      <c r="U11" s="14"/>
    </row>
    <row r="12" spans="2:21" ht="23.1" customHeight="1" x14ac:dyDescent="0.4">
      <c r="B12" s="156"/>
      <c r="C12" s="15" t="s">
        <v>18</v>
      </c>
      <c r="D12" s="16" t="s">
        <v>19</v>
      </c>
      <c r="E12" s="17" t="s">
        <v>20</v>
      </c>
      <c r="F12" s="18" t="s">
        <v>21</v>
      </c>
      <c r="G12" s="19" t="s">
        <v>22</v>
      </c>
      <c r="H12" s="20" t="s">
        <v>23</v>
      </c>
      <c r="I12" s="21" t="s">
        <v>19</v>
      </c>
      <c r="J12" s="20" t="s">
        <v>23</v>
      </c>
      <c r="K12" s="21" t="s">
        <v>19</v>
      </c>
      <c r="L12" s="20" t="s">
        <v>23</v>
      </c>
      <c r="M12" s="21" t="s">
        <v>19</v>
      </c>
      <c r="N12" s="20" t="s">
        <v>23</v>
      </c>
      <c r="O12" s="22" t="s">
        <v>19</v>
      </c>
      <c r="P12" s="15" t="s">
        <v>23</v>
      </c>
      <c r="Q12" s="23" t="s">
        <v>24</v>
      </c>
      <c r="R12" s="148" t="s">
        <v>25</v>
      </c>
      <c r="S12" s="16" t="s">
        <v>19</v>
      </c>
      <c r="T12" s="23" t="s">
        <v>26</v>
      </c>
      <c r="U12" s="24" t="s">
        <v>27</v>
      </c>
    </row>
    <row r="13" spans="2:21" ht="23.1" customHeight="1" x14ac:dyDescent="0.4">
      <c r="B13" s="157"/>
      <c r="C13" s="25" t="s">
        <v>28</v>
      </c>
      <c r="D13" s="26" t="s">
        <v>29</v>
      </c>
      <c r="E13" s="27" t="s">
        <v>30</v>
      </c>
      <c r="F13" s="28" t="s">
        <v>31</v>
      </c>
      <c r="G13" s="29" t="s">
        <v>32</v>
      </c>
      <c r="H13" s="30" t="s">
        <v>33</v>
      </c>
      <c r="I13" s="31" t="s">
        <v>34</v>
      </c>
      <c r="J13" s="30" t="s">
        <v>33</v>
      </c>
      <c r="K13" s="31" t="s">
        <v>34</v>
      </c>
      <c r="L13" s="30" t="s">
        <v>33</v>
      </c>
      <c r="M13" s="31" t="s">
        <v>34</v>
      </c>
      <c r="N13" s="30" t="s">
        <v>33</v>
      </c>
      <c r="O13" s="32" t="s">
        <v>34</v>
      </c>
      <c r="P13" s="33" t="s">
        <v>33</v>
      </c>
      <c r="Q13" s="34" t="s">
        <v>32</v>
      </c>
      <c r="R13" s="149"/>
      <c r="S13" s="26"/>
      <c r="T13" s="35" t="s">
        <v>32</v>
      </c>
      <c r="U13" s="35" t="s">
        <v>35</v>
      </c>
    </row>
    <row r="14" spans="2:21" ht="23.1" customHeight="1" x14ac:dyDescent="0.4">
      <c r="B14" s="36">
        <v>4</v>
      </c>
      <c r="C14" s="37">
        <v>130</v>
      </c>
      <c r="D14" s="38"/>
      <c r="E14" s="39"/>
      <c r="F14" s="40"/>
      <c r="G14" s="41"/>
      <c r="H14" s="42"/>
      <c r="I14" s="43"/>
      <c r="J14" s="42"/>
      <c r="K14" s="43"/>
      <c r="L14" s="44">
        <v>12100</v>
      </c>
      <c r="M14" s="45"/>
      <c r="N14" s="44">
        <v>8500</v>
      </c>
      <c r="O14" s="46"/>
      <c r="P14" s="47">
        <v>20600</v>
      </c>
      <c r="Q14" s="48"/>
      <c r="R14" s="49"/>
      <c r="S14" s="49"/>
      <c r="T14" s="40"/>
      <c r="U14" s="50"/>
    </row>
    <row r="15" spans="2:21" ht="23.1" customHeight="1" x14ac:dyDescent="0.4">
      <c r="B15" s="51">
        <v>5</v>
      </c>
      <c r="C15" s="52">
        <v>130</v>
      </c>
      <c r="D15" s="53"/>
      <c r="E15" s="54"/>
      <c r="F15" s="55"/>
      <c r="G15" s="56"/>
      <c r="H15" s="57"/>
      <c r="I15" s="58"/>
      <c r="J15" s="57"/>
      <c r="K15" s="58"/>
      <c r="L15" s="59">
        <v>12100</v>
      </c>
      <c r="M15" s="60"/>
      <c r="N15" s="59">
        <v>8500</v>
      </c>
      <c r="O15" s="61"/>
      <c r="P15" s="62">
        <v>20600</v>
      </c>
      <c r="Q15" s="63"/>
      <c r="R15" s="64"/>
      <c r="S15" s="64"/>
      <c r="T15" s="55"/>
      <c r="U15" s="65"/>
    </row>
    <row r="16" spans="2:21" ht="23.1" customHeight="1" x14ac:dyDescent="0.4">
      <c r="B16" s="66">
        <v>6</v>
      </c>
      <c r="C16" s="67">
        <v>130</v>
      </c>
      <c r="D16" s="68"/>
      <c r="E16" s="69"/>
      <c r="F16" s="70"/>
      <c r="G16" s="71"/>
      <c r="H16" s="72"/>
      <c r="I16" s="73"/>
      <c r="J16" s="72"/>
      <c r="K16" s="73"/>
      <c r="L16" s="74">
        <v>12100</v>
      </c>
      <c r="M16" s="75"/>
      <c r="N16" s="74">
        <v>8500</v>
      </c>
      <c r="O16" s="76"/>
      <c r="P16" s="77">
        <v>20600</v>
      </c>
      <c r="Q16" s="78"/>
      <c r="R16" s="79"/>
      <c r="S16" s="79"/>
      <c r="T16" s="70"/>
      <c r="U16" s="80"/>
    </row>
    <row r="17" spans="1:21" ht="23.1" customHeight="1" x14ac:dyDescent="0.4">
      <c r="B17" s="36">
        <v>7</v>
      </c>
      <c r="C17" s="37">
        <v>130</v>
      </c>
      <c r="D17" s="38"/>
      <c r="E17" s="39"/>
      <c r="F17" s="40"/>
      <c r="G17" s="41"/>
      <c r="H17" s="44">
        <v>900</v>
      </c>
      <c r="I17" s="45"/>
      <c r="J17" s="44">
        <v>8300</v>
      </c>
      <c r="K17" s="45"/>
      <c r="L17" s="42"/>
      <c r="M17" s="43"/>
      <c r="N17" s="44">
        <v>8500</v>
      </c>
      <c r="O17" s="46"/>
      <c r="P17" s="47">
        <v>17700</v>
      </c>
      <c r="Q17" s="81"/>
      <c r="R17" s="49"/>
      <c r="S17" s="49"/>
      <c r="T17" s="40"/>
      <c r="U17" s="50"/>
    </row>
    <row r="18" spans="1:21" ht="23.1" customHeight="1" x14ac:dyDescent="0.4">
      <c r="B18" s="51">
        <v>8</v>
      </c>
      <c r="C18" s="52">
        <v>130</v>
      </c>
      <c r="D18" s="53"/>
      <c r="E18" s="54"/>
      <c r="F18" s="55"/>
      <c r="G18" s="56"/>
      <c r="H18" s="59">
        <v>900</v>
      </c>
      <c r="I18" s="60"/>
      <c r="J18" s="59">
        <v>8300</v>
      </c>
      <c r="K18" s="60"/>
      <c r="L18" s="57"/>
      <c r="M18" s="58"/>
      <c r="N18" s="59">
        <v>8500</v>
      </c>
      <c r="O18" s="61"/>
      <c r="P18" s="82">
        <v>17700</v>
      </c>
      <c r="Q18" s="63"/>
      <c r="R18" s="64"/>
      <c r="S18" s="64"/>
      <c r="T18" s="55"/>
      <c r="U18" s="65"/>
    </row>
    <row r="19" spans="1:21" ht="23.1" customHeight="1" x14ac:dyDescent="0.4">
      <c r="B19" s="66">
        <v>9</v>
      </c>
      <c r="C19" s="67">
        <v>130</v>
      </c>
      <c r="D19" s="68"/>
      <c r="E19" s="69"/>
      <c r="F19" s="70"/>
      <c r="G19" s="71"/>
      <c r="H19" s="83">
        <v>1000</v>
      </c>
      <c r="I19" s="75"/>
      <c r="J19" s="83">
        <v>8200</v>
      </c>
      <c r="K19" s="75"/>
      <c r="L19" s="84"/>
      <c r="M19" s="73"/>
      <c r="N19" s="83">
        <v>8500</v>
      </c>
      <c r="O19" s="76"/>
      <c r="P19" s="77">
        <v>17700</v>
      </c>
      <c r="Q19" s="85"/>
      <c r="R19" s="79"/>
      <c r="S19" s="79"/>
      <c r="T19" s="70"/>
      <c r="U19" s="80"/>
    </row>
    <row r="20" spans="1:21" ht="23.1" customHeight="1" x14ac:dyDescent="0.4">
      <c r="B20" s="36">
        <v>10</v>
      </c>
      <c r="C20" s="37">
        <v>130</v>
      </c>
      <c r="D20" s="38"/>
      <c r="E20" s="39"/>
      <c r="F20" s="40"/>
      <c r="G20" s="41"/>
      <c r="H20" s="86"/>
      <c r="I20" s="43"/>
      <c r="J20" s="86"/>
      <c r="K20" s="43"/>
      <c r="L20" s="87">
        <v>12100</v>
      </c>
      <c r="M20" s="45"/>
      <c r="N20" s="87">
        <v>8500</v>
      </c>
      <c r="O20" s="46"/>
      <c r="P20" s="47">
        <v>20600</v>
      </c>
      <c r="Q20" s="81"/>
      <c r="R20" s="49"/>
      <c r="S20" s="49"/>
      <c r="T20" s="40"/>
      <c r="U20" s="50"/>
    </row>
    <row r="21" spans="1:21" ht="23.1" customHeight="1" x14ac:dyDescent="0.4">
      <c r="B21" s="51">
        <v>11</v>
      </c>
      <c r="C21" s="52">
        <v>130</v>
      </c>
      <c r="D21" s="53"/>
      <c r="E21" s="54"/>
      <c r="F21" s="55"/>
      <c r="G21" s="56"/>
      <c r="H21" s="88"/>
      <c r="I21" s="58"/>
      <c r="J21" s="88"/>
      <c r="K21" s="58"/>
      <c r="L21" s="89">
        <v>12100</v>
      </c>
      <c r="M21" s="60"/>
      <c r="N21" s="89">
        <v>8500</v>
      </c>
      <c r="O21" s="61"/>
      <c r="P21" s="82">
        <v>20600</v>
      </c>
      <c r="Q21" s="63"/>
      <c r="R21" s="64"/>
      <c r="S21" s="64"/>
      <c r="T21" s="55"/>
      <c r="U21" s="65"/>
    </row>
    <row r="22" spans="1:21" ht="23.1" customHeight="1" x14ac:dyDescent="0.4">
      <c r="B22" s="66">
        <v>12</v>
      </c>
      <c r="C22" s="67">
        <v>130</v>
      </c>
      <c r="D22" s="68"/>
      <c r="E22" s="69"/>
      <c r="F22" s="70"/>
      <c r="G22" s="71"/>
      <c r="H22" s="72"/>
      <c r="I22" s="73"/>
      <c r="J22" s="72"/>
      <c r="K22" s="73"/>
      <c r="L22" s="74">
        <v>12100</v>
      </c>
      <c r="M22" s="75"/>
      <c r="N22" s="74">
        <v>8500</v>
      </c>
      <c r="O22" s="76"/>
      <c r="P22" s="77">
        <v>20600</v>
      </c>
      <c r="Q22" s="85"/>
      <c r="R22" s="79"/>
      <c r="S22" s="79"/>
      <c r="T22" s="70"/>
      <c r="U22" s="80"/>
    </row>
    <row r="23" spans="1:21" ht="23.1" customHeight="1" x14ac:dyDescent="0.4">
      <c r="B23" s="90">
        <v>1</v>
      </c>
      <c r="C23" s="91">
        <v>130</v>
      </c>
      <c r="D23" s="92"/>
      <c r="E23" s="93"/>
      <c r="F23" s="94"/>
      <c r="G23" s="95"/>
      <c r="H23" s="96"/>
      <c r="I23" s="97"/>
      <c r="J23" s="96"/>
      <c r="K23" s="97"/>
      <c r="L23" s="98">
        <v>12100</v>
      </c>
      <c r="M23" s="99"/>
      <c r="N23" s="98">
        <v>8600</v>
      </c>
      <c r="O23" s="100"/>
      <c r="P23" s="101">
        <v>20700</v>
      </c>
      <c r="Q23" s="102"/>
      <c r="R23" s="103"/>
      <c r="S23" s="103"/>
      <c r="T23" s="94"/>
      <c r="U23" s="104"/>
    </row>
    <row r="24" spans="1:21" ht="23.1" customHeight="1" x14ac:dyDescent="0.4">
      <c r="B24" s="51">
        <v>2</v>
      </c>
      <c r="C24" s="52">
        <v>130</v>
      </c>
      <c r="D24" s="53"/>
      <c r="E24" s="54"/>
      <c r="F24" s="55"/>
      <c r="G24" s="56"/>
      <c r="H24" s="57"/>
      <c r="I24" s="58"/>
      <c r="J24" s="57"/>
      <c r="K24" s="58"/>
      <c r="L24" s="59">
        <v>12000</v>
      </c>
      <c r="M24" s="60"/>
      <c r="N24" s="59">
        <v>8600</v>
      </c>
      <c r="O24" s="61"/>
      <c r="P24" s="82">
        <v>20600</v>
      </c>
      <c r="Q24" s="63"/>
      <c r="R24" s="64"/>
      <c r="S24" s="64"/>
      <c r="T24" s="55"/>
      <c r="U24" s="65"/>
    </row>
    <row r="25" spans="1:21" ht="23.1" customHeight="1" thickBot="1" x14ac:dyDescent="0.45">
      <c r="B25" s="105">
        <v>3</v>
      </c>
      <c r="C25" s="106">
        <v>130</v>
      </c>
      <c r="D25" s="107"/>
      <c r="E25" s="108"/>
      <c r="F25" s="109"/>
      <c r="G25" s="110"/>
      <c r="H25" s="111"/>
      <c r="I25" s="112"/>
      <c r="J25" s="111"/>
      <c r="K25" s="112"/>
      <c r="L25" s="113">
        <v>12100</v>
      </c>
      <c r="M25" s="114"/>
      <c r="N25" s="113">
        <v>8500</v>
      </c>
      <c r="O25" s="115"/>
      <c r="P25" s="116">
        <v>20600</v>
      </c>
      <c r="Q25" s="117"/>
      <c r="R25" s="118"/>
      <c r="S25" s="118"/>
      <c r="T25" s="109"/>
      <c r="U25" s="119"/>
    </row>
    <row r="26" spans="1:21" ht="23.1" customHeight="1" thickTop="1" x14ac:dyDescent="0.4">
      <c r="B26" s="120" t="s">
        <v>36</v>
      </c>
      <c r="C26" s="121"/>
      <c r="D26" s="122"/>
      <c r="E26" s="123"/>
      <c r="F26" s="124"/>
      <c r="G26" s="125"/>
      <c r="H26" s="126">
        <f>SUM(H14:H25)</f>
        <v>2800</v>
      </c>
      <c r="I26" s="127"/>
      <c r="J26" s="126">
        <f>SUM(J14:J25)</f>
        <v>24800</v>
      </c>
      <c r="K26" s="127"/>
      <c r="L26" s="126">
        <f>SUM(L14:L25)</f>
        <v>108800</v>
      </c>
      <c r="M26" s="127"/>
      <c r="N26" s="126">
        <f>SUM(N14:N25)</f>
        <v>102200</v>
      </c>
      <c r="O26" s="127"/>
      <c r="P26" s="126">
        <f>SUM(P14:P25)</f>
        <v>238600</v>
      </c>
      <c r="Q26" s="125"/>
      <c r="R26" s="127"/>
      <c r="S26" s="128"/>
      <c r="T26" s="125"/>
      <c r="U26" s="129"/>
    </row>
    <row r="27" spans="1:21" ht="23.1" customHeight="1" x14ac:dyDescent="0.4">
      <c r="A27" s="5"/>
      <c r="B27" s="150" t="s">
        <v>37</v>
      </c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5"/>
      <c r="S27" s="5"/>
      <c r="T27" s="5"/>
      <c r="U27" s="130"/>
    </row>
    <row r="28" spans="1:21" ht="23.1" customHeight="1" x14ac:dyDescent="0.4">
      <c r="A28" s="5"/>
      <c r="B28" s="3" t="s">
        <v>38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131"/>
      <c r="R28" s="5"/>
      <c r="S28" s="5"/>
      <c r="T28" s="5"/>
      <c r="U28" s="132"/>
    </row>
    <row r="29" spans="1:21" ht="23.1" customHeight="1" x14ac:dyDescent="0.4">
      <c r="A29" s="5"/>
      <c r="B29" s="151"/>
      <c r="C29" s="151"/>
      <c r="D29" s="151"/>
      <c r="E29" s="151"/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5"/>
      <c r="S29" s="5"/>
      <c r="T29" s="5"/>
      <c r="U29" s="5"/>
    </row>
    <row r="30" spans="1:21" ht="23.1" customHeight="1" x14ac:dyDescent="0.4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142" t="s">
        <v>39</v>
      </c>
      <c r="O30" s="142"/>
      <c r="P30" s="133"/>
      <c r="Q30" s="134"/>
      <c r="R30" s="134"/>
      <c r="S30" s="134"/>
      <c r="T30" s="5"/>
      <c r="U30" s="5"/>
    </row>
    <row r="31" spans="1:21" ht="23.1" customHeight="1" x14ac:dyDescent="0.4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142" t="s">
        <v>40</v>
      </c>
      <c r="O31" s="142"/>
      <c r="P31" s="133"/>
      <c r="Q31" s="134"/>
      <c r="R31" s="134"/>
      <c r="S31" s="134"/>
      <c r="T31" s="5"/>
      <c r="U31" s="5"/>
    </row>
    <row r="32" spans="1:21" ht="23.1" customHeight="1" x14ac:dyDescent="0.4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142" t="s">
        <v>41</v>
      </c>
      <c r="O32" s="142"/>
      <c r="P32" s="133"/>
      <c r="Q32" s="134"/>
      <c r="R32" s="134"/>
      <c r="S32" s="134"/>
      <c r="T32" s="5"/>
      <c r="U32" s="133"/>
    </row>
    <row r="33" spans="1:21" ht="23.1" customHeight="1" x14ac:dyDescent="0.4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134"/>
      <c r="O33" s="5"/>
      <c r="P33" s="5"/>
      <c r="Q33" s="134"/>
      <c r="R33" s="134"/>
      <c r="S33" s="134"/>
      <c r="T33" s="5"/>
      <c r="U33" s="133"/>
    </row>
    <row r="34" spans="1:21" ht="23.1" customHeight="1" x14ac:dyDescent="0.4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142" t="s">
        <v>42</v>
      </c>
      <c r="O34" s="142"/>
      <c r="P34" s="133"/>
      <c r="Q34" s="134"/>
      <c r="R34" s="134"/>
      <c r="S34" s="134"/>
      <c r="T34" s="133" t="s">
        <v>43</v>
      </c>
      <c r="U34" s="133"/>
    </row>
    <row r="35" spans="1:21" ht="30" customHeight="1" x14ac:dyDescent="0.4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</row>
    <row r="36" spans="1:21" ht="30" customHeight="1" x14ac:dyDescent="0.4">
      <c r="A36" s="5"/>
      <c r="B36" s="5"/>
      <c r="C36" s="5"/>
      <c r="D36" s="5"/>
      <c r="E36" s="5"/>
      <c r="F36" s="5"/>
      <c r="G36" s="5"/>
      <c r="H36" s="133" t="s">
        <v>44</v>
      </c>
      <c r="I36" s="133" t="s">
        <v>45</v>
      </c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</row>
    <row r="37" spans="1:21" ht="30" customHeight="1" x14ac:dyDescent="0.4">
      <c r="A37" s="5"/>
      <c r="B37" s="5"/>
      <c r="C37" s="143" t="s">
        <v>46</v>
      </c>
      <c r="D37" s="143"/>
      <c r="E37" s="5"/>
      <c r="F37" s="5"/>
      <c r="G37" s="5"/>
      <c r="H37" s="135" t="s">
        <v>47</v>
      </c>
      <c r="I37" s="135" t="s">
        <v>48</v>
      </c>
      <c r="J37" s="5" t="e">
        <f ca="1">INDIRECT($H$37&amp;"!"&amp;$I$37)</f>
        <v>#REF!</v>
      </c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</row>
    <row r="38" spans="1:21" ht="30" customHeight="1" x14ac:dyDescent="0.4">
      <c r="A38" s="5"/>
      <c r="B38" s="5"/>
      <c r="C38" s="140" t="s">
        <v>12</v>
      </c>
      <c r="D38" s="144"/>
      <c r="E38" s="144"/>
      <c r="F38" s="141"/>
      <c r="G38" s="136"/>
      <c r="H38" s="140" t="s">
        <v>13</v>
      </c>
      <c r="I38" s="141"/>
      <c r="J38" s="140" t="s">
        <v>14</v>
      </c>
      <c r="K38" s="141"/>
      <c r="L38" s="140" t="s">
        <v>15</v>
      </c>
      <c r="M38" s="141"/>
      <c r="N38" s="140" t="s">
        <v>16</v>
      </c>
      <c r="O38" s="141"/>
      <c r="P38" s="140"/>
      <c r="Q38" s="141"/>
      <c r="R38" s="5"/>
      <c r="S38" s="5"/>
      <c r="T38" s="5"/>
      <c r="U38" s="5"/>
    </row>
    <row r="39" spans="1:21" ht="30" customHeight="1" x14ac:dyDescent="0.4">
      <c r="A39" s="5"/>
      <c r="B39" s="5"/>
      <c r="C39" s="137" t="s">
        <v>49</v>
      </c>
      <c r="D39" s="138" t="s">
        <v>19</v>
      </c>
      <c r="E39" s="137"/>
      <c r="F39" s="137"/>
      <c r="G39" s="138"/>
      <c r="H39" s="137" t="s">
        <v>50</v>
      </c>
      <c r="I39" s="138" t="s">
        <v>19</v>
      </c>
      <c r="J39" s="137" t="s">
        <v>50</v>
      </c>
      <c r="K39" s="138" t="s">
        <v>19</v>
      </c>
      <c r="L39" s="137" t="s">
        <v>50</v>
      </c>
      <c r="M39" s="138" t="s">
        <v>19</v>
      </c>
      <c r="N39" s="137" t="s">
        <v>50</v>
      </c>
      <c r="O39" s="138" t="s">
        <v>19</v>
      </c>
      <c r="P39" s="137"/>
      <c r="Q39" s="138"/>
      <c r="R39" s="5"/>
      <c r="S39" s="5"/>
      <c r="T39" s="5"/>
      <c r="U39" s="5"/>
    </row>
    <row r="40" spans="1:21" ht="30" customHeight="1" x14ac:dyDescent="0.4">
      <c r="C40" s="139" t="e">
        <f>#REF!</f>
        <v>#REF!</v>
      </c>
      <c r="D40" s="139">
        <f>VLOOKUP($C$37,[1]九電単価!$A$4:$F$5,2,0)</f>
        <v>1471.78</v>
      </c>
      <c r="E40" s="139"/>
      <c r="F40" s="139"/>
      <c r="G40" s="139"/>
      <c r="H40" s="139">
        <v>0</v>
      </c>
      <c r="I40" s="139">
        <f>VLOOKUP($C$37,[1]九電単価!$A$4:$F$5,3,0)</f>
        <v>26.66</v>
      </c>
      <c r="J40" s="139">
        <v>1</v>
      </c>
      <c r="K40" s="139">
        <f>VLOOKUP($C$37,[1]九電単価!$A$4:$F$5,4,0)</f>
        <v>23.14</v>
      </c>
      <c r="L40" s="139">
        <v>2</v>
      </c>
      <c r="M40" s="139">
        <f>VLOOKUP($C$37,[1]九電単価!$A$4:$F$5,5,0)</f>
        <v>21.87</v>
      </c>
      <c r="N40" s="139">
        <v>3</v>
      </c>
      <c r="O40" s="139">
        <f>VLOOKUP($C$37,[1]九電単価!$A$4:$F$5,6,0)</f>
        <v>15.17</v>
      </c>
      <c r="P40" s="139"/>
      <c r="Q40" s="139"/>
    </row>
  </sheetData>
  <mergeCells count="27">
    <mergeCell ref="B29:Q29"/>
    <mergeCell ref="B2:U2"/>
    <mergeCell ref="B6:U6"/>
    <mergeCell ref="D8:N8"/>
    <mergeCell ref="B10:B13"/>
    <mergeCell ref="C10:G10"/>
    <mergeCell ref="H10:Q10"/>
    <mergeCell ref="R10:T10"/>
    <mergeCell ref="C11:F11"/>
    <mergeCell ref="H11:I11"/>
    <mergeCell ref="J11:K11"/>
    <mergeCell ref="L11:M11"/>
    <mergeCell ref="N11:O11"/>
    <mergeCell ref="P11:Q11"/>
    <mergeCell ref="R12:R13"/>
    <mergeCell ref="B27:Q27"/>
    <mergeCell ref="C37:D37"/>
    <mergeCell ref="C38:F38"/>
    <mergeCell ref="H38:I38"/>
    <mergeCell ref="J38:K38"/>
    <mergeCell ref="L38:M38"/>
    <mergeCell ref="P38:Q38"/>
    <mergeCell ref="N30:O30"/>
    <mergeCell ref="N31:O31"/>
    <mergeCell ref="N32:O32"/>
    <mergeCell ref="N34:O34"/>
    <mergeCell ref="N38:O38"/>
  </mergeCells>
  <phoneticPr fontId="3"/>
  <printOptions horizontalCentered="1"/>
  <pageMargins left="0.31496062992125984" right="0.31496062992125984" top="1.1417322834645669" bottom="0.7480314960629921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積算説明</vt:lpstr>
      <vt:lpstr>②鬼平3</vt:lpstr>
      <vt:lpstr>②鬼平3!Print_Area</vt:lpstr>
      <vt:lpstr>積算説明!Print_Area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上和田　尚志</dc:creator>
  <cp:lastModifiedBy>上和田　尚志</cp:lastModifiedBy>
  <dcterms:created xsi:type="dcterms:W3CDTF">2025-01-30T04:45:43Z</dcterms:created>
  <dcterms:modified xsi:type="dcterms:W3CDTF">2025-01-30T11:55:30Z</dcterms:modified>
</cp:coreProperties>
</file>