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N-SHIEN-SV\01_san-shien\04.ものづくり係\★各事業\調査・統計\02_工業統計調査・経済センサス\☆R3経済センサス\★「鹿児島市の製造業」作成\02.ホームページ公表用\"/>
    </mc:Choice>
  </mc:AlternateContent>
  <xr:revisionPtr revIDLastSave="0" documentId="13_ncr:1_{ABD26DD3-4BE5-4861-A1C8-DD95576A83AD}" xr6:coauthVersionLast="47" xr6:coauthVersionMax="47" xr10:uidLastSave="{00000000-0000-0000-0000-000000000000}"/>
  <bookViews>
    <workbookView xWindow="-98" yWindow="-98" windowWidth="21795" windowHeight="13996" xr2:uid="{00000000-000D-0000-FFFF-FFFF00000000}"/>
  </bookViews>
  <sheets>
    <sheet name="第１表" sheetId="2" r:id="rId1"/>
  </sheets>
  <definedNames>
    <definedName name="_xlnm.Print_Area" localSheetId="0">第１表!$A$1:$U$31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2" l="1"/>
  <c r="O11" i="2"/>
  <c r="O12" i="2"/>
  <c r="O13" i="2"/>
  <c r="O14" i="2"/>
  <c r="O15" i="2"/>
  <c r="O16" i="2"/>
  <c r="O17" i="2"/>
  <c r="O20" i="2"/>
  <c r="O21" i="2"/>
  <c r="O23" i="2"/>
  <c r="O25" i="2"/>
  <c r="O26" i="2"/>
  <c r="O27" i="2"/>
  <c r="O28" i="2"/>
  <c r="O30" i="2"/>
  <c r="O31" i="2"/>
  <c r="O9" i="2"/>
  <c r="O8" i="2"/>
  <c r="O7" i="2"/>
  <c r="K10" i="2"/>
  <c r="K11" i="2"/>
  <c r="K12" i="2"/>
  <c r="K13" i="2"/>
  <c r="K14" i="2"/>
  <c r="K15" i="2"/>
  <c r="K16" i="2"/>
  <c r="K17" i="2"/>
  <c r="K18" i="2"/>
  <c r="K20" i="2"/>
  <c r="K21" i="2"/>
  <c r="K23" i="2"/>
  <c r="K24" i="2"/>
  <c r="K25" i="2"/>
  <c r="K26" i="2"/>
  <c r="K27" i="2"/>
  <c r="K28" i="2"/>
  <c r="K30" i="2"/>
  <c r="K31" i="2"/>
  <c r="K9" i="2"/>
  <c r="K8" i="2"/>
  <c r="K7" i="2"/>
  <c r="G10" i="2"/>
  <c r="G11" i="2"/>
  <c r="G12" i="2"/>
  <c r="G13" i="2"/>
  <c r="G14" i="2"/>
  <c r="G15" i="2"/>
  <c r="G16" i="2"/>
  <c r="G17" i="2"/>
  <c r="G18" i="2"/>
  <c r="G20" i="2"/>
  <c r="G21" i="2"/>
  <c r="G23" i="2"/>
  <c r="G24" i="2"/>
  <c r="G25" i="2"/>
  <c r="G26" i="2"/>
  <c r="G27" i="2"/>
  <c r="G28" i="2"/>
  <c r="G30" i="2"/>
  <c r="G31" i="2"/>
  <c r="G7" i="2"/>
  <c r="G8" i="2"/>
  <c r="Q8" i="2" l="1"/>
  <c r="F9" i="2"/>
  <c r="F31" i="2"/>
  <c r="F8" i="2"/>
  <c r="G9" i="2"/>
  <c r="S19" i="2" l="1"/>
  <c r="N27" i="2" l="1"/>
  <c r="J31" i="2"/>
  <c r="F30" i="2"/>
  <c r="Q31" i="2"/>
  <c r="U8" i="2" l="1"/>
  <c r="S8" i="2"/>
  <c r="S7" i="2"/>
  <c r="F12" i="2"/>
  <c r="F11" i="2"/>
  <c r="U9" i="2" l="1"/>
  <c r="U10" i="2"/>
  <c r="U11" i="2"/>
  <c r="U12" i="2"/>
  <c r="U13" i="2"/>
  <c r="U14" i="2"/>
  <c r="U15" i="2"/>
  <c r="U16" i="2"/>
  <c r="U17" i="2"/>
  <c r="U20" i="2"/>
  <c r="U21" i="2"/>
  <c r="U23" i="2"/>
  <c r="U24" i="2"/>
  <c r="U25" i="2"/>
  <c r="U26" i="2"/>
  <c r="U27" i="2"/>
  <c r="U28" i="2"/>
  <c r="U30" i="2"/>
  <c r="U31" i="2"/>
  <c r="U7" i="2"/>
  <c r="S31" i="2"/>
  <c r="S9" i="2"/>
  <c r="S10" i="2"/>
  <c r="S11" i="2"/>
  <c r="S12" i="2"/>
  <c r="S13" i="2"/>
  <c r="S14" i="2"/>
  <c r="S15" i="2"/>
  <c r="S16" i="2"/>
  <c r="S17" i="2"/>
  <c r="S18" i="2"/>
  <c r="S20" i="2"/>
  <c r="S21" i="2"/>
  <c r="S22" i="2"/>
  <c r="S23" i="2"/>
  <c r="S24" i="2"/>
  <c r="S25" i="2"/>
  <c r="S26" i="2"/>
  <c r="S27" i="2"/>
  <c r="S28" i="2"/>
  <c r="S30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30" i="2"/>
  <c r="Q7" i="2"/>
  <c r="N24" i="2" l="1"/>
  <c r="N30" i="2" l="1"/>
  <c r="N31" i="2"/>
  <c r="N21" i="2"/>
  <c r="N8" i="2"/>
  <c r="N10" i="2"/>
  <c r="N9" i="2"/>
  <c r="N28" i="2"/>
  <c r="N26" i="2"/>
  <c r="N25" i="2"/>
  <c r="N23" i="2"/>
  <c r="N20" i="2"/>
  <c r="N17" i="2"/>
  <c r="N16" i="2"/>
  <c r="N15" i="2"/>
  <c r="N14" i="2"/>
  <c r="N13" i="2"/>
  <c r="N12" i="2"/>
  <c r="N11" i="2"/>
  <c r="F28" i="2"/>
  <c r="F27" i="2"/>
  <c r="F26" i="2"/>
  <c r="F25" i="2"/>
  <c r="F24" i="2"/>
  <c r="F23" i="2"/>
  <c r="F22" i="2"/>
  <c r="F20" i="2"/>
  <c r="F18" i="2"/>
  <c r="F17" i="2"/>
  <c r="F16" i="2"/>
  <c r="F15" i="2"/>
  <c r="F14" i="2"/>
  <c r="F13" i="2"/>
  <c r="J10" i="2" l="1"/>
  <c r="J8" i="2"/>
  <c r="F10" i="2"/>
  <c r="F21" i="2"/>
  <c r="J23" i="2"/>
  <c r="J13" i="2"/>
  <c r="J9" i="2"/>
  <c r="J17" i="2"/>
  <c r="J27" i="2"/>
  <c r="J11" i="2"/>
  <c r="J15" i="2"/>
  <c r="J20" i="2"/>
  <c r="J25" i="2"/>
  <c r="J30" i="2"/>
  <c r="J21" i="2"/>
  <c r="J12" i="2"/>
  <c r="J16" i="2"/>
  <c r="J22" i="2"/>
  <c r="J26" i="2"/>
  <c r="J14" i="2"/>
  <c r="J18" i="2"/>
  <c r="J24" i="2"/>
  <c r="J28" i="2"/>
  <c r="J7" i="2" l="1"/>
</calcChain>
</file>

<file path=xl/sharedStrings.xml><?xml version="1.0" encoding="utf-8"?>
<sst xmlns="http://schemas.openxmlformats.org/spreadsheetml/2006/main" count="101" uniqueCount="49">
  <si>
    <t>食料品製造業</t>
  </si>
  <si>
    <t>飲料・たばこ・飼料製造業</t>
  </si>
  <si>
    <t xml:space="preserve"> - </t>
  </si>
  <si>
    <t>繊維工業</t>
  </si>
  <si>
    <t>木材・木製品製造業</t>
  </si>
  <si>
    <t>家具・装備品製造業</t>
  </si>
  <si>
    <t>ﾊﾟﾙﾌﾟ・紙・紙加工品製造業</t>
  </si>
  <si>
    <t>印刷・同関連業</t>
  </si>
  <si>
    <t>化学工業</t>
  </si>
  <si>
    <t>石油製品・石炭製品製造業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</si>
  <si>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</si>
  <si>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</si>
  <si>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</si>
  <si>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</si>
  <si>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</si>
  <si>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</si>
  <si>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</si>
  <si>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</si>
  <si>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</si>
  <si>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</si>
  <si>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</si>
  <si>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</si>
  <si>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</si>
  <si>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</si>
  <si>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第１表　業種別統計表</t>
  </si>
  <si>
    <t xml:space="preserve"> （単位：人，万円，％） </t>
  </si>
  <si>
    <t>業　種　分　類</t>
  </si>
  <si>
    <t>従　　　　  業　　 　 　者　　 　　 4　　　　  人　　　  　以 　　　 　上　　  　　の　  　　　事　　　  　業　　　  　所</t>
  </si>
  <si>
    <t>事　　　業　　　所　　　数</t>
  </si>
  <si>
    <t>従　　　業　　　者　　　数</t>
  </si>
  <si>
    <t xml:space="preserve"> 事業所数 </t>
  </si>
  <si>
    <t>構成比</t>
  </si>
  <si>
    <t xml:space="preserve"> 従業者数 </t>
  </si>
  <si>
    <t xml:space="preserve"> 製造品
出荷額等 </t>
  </si>
  <si>
    <t>プラスチック製品製造業</t>
  </si>
  <si>
    <t xml:space="preserve">x </t>
  </si>
  <si>
    <t>総　　　　　　数</t>
    <rPh sb="0" eb="1">
      <t>ソウ</t>
    </rPh>
    <rPh sb="7" eb="8">
      <t>カズ</t>
    </rPh>
    <phoneticPr fontId="1"/>
  </si>
  <si>
    <t>-</t>
    <phoneticPr fontId="1"/>
  </si>
  <si>
    <t>対前年比</t>
    <rPh sb="1" eb="2">
      <t>ゼン</t>
    </rPh>
    <rPh sb="2" eb="3">
      <t>ネン</t>
    </rPh>
    <phoneticPr fontId="1"/>
  </si>
  <si>
    <t>-</t>
    <phoneticPr fontId="1"/>
  </si>
  <si>
    <t xml:space="preserve">x </t>
    <phoneticPr fontId="1"/>
  </si>
  <si>
    <t xml:space="preserve">x </t>
    <phoneticPr fontId="1"/>
  </si>
  <si>
    <t>-</t>
    <phoneticPr fontId="1"/>
  </si>
  <si>
    <t xml:space="preserve">    製　　造　　品　　出　　荷　　額　　等</t>
    <phoneticPr fontId="1"/>
  </si>
  <si>
    <t xml:space="preserve"> 全　　事　　業　　所　（2年） </t>
    <phoneticPr fontId="1"/>
  </si>
  <si>
    <t>2年</t>
    <phoneticPr fontId="1"/>
  </si>
  <si>
    <t>元年</t>
    <rPh sb="0" eb="1">
      <t>ガン</t>
    </rPh>
    <phoneticPr fontId="1"/>
  </si>
  <si>
    <t>元年</t>
    <rPh sb="0" eb="2">
      <t>ガンネン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</si>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</sst>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right" vertical="center"/>
    </xf>
    <xf numFmtId="177" fontId="0" fillId="0" borderId="1" xfId="0" applyNumberFormat="1" applyBorder="1">
      <alignment vertical="center"/>
    </xf>
    <xf numFmtId="177" fontId="0" fillId="0" borderId="1" xfId="0" applyNumberFormat="1" applyBorder="1" applyAlignment="1">
      <alignment horizontal="right" vertical="center"/>
    </xf>
    <xf numFmtId="178" fontId="0" fillId="0" borderId="1" xfId="0" applyNumberFormat="1" applyBorder="1">
      <alignment vertical="center"/>
    </xf>
    <xf numFmtId="178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0" fillId="0" borderId="0" xfId="0" applyNumberFormat="1">
      <alignment vertical="center"/>
    </xf>
    <xf numFmtId="38" fontId="0" fillId="0" borderId="1" xfId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U32"/>
  <sheetViews>
    <sheetView tabSelected="1" view="pageBreakPreview" zoomScale="85" zoomScaleNormal="85" zoomScaleSheetLayoutView="8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32" sqref="B32"/>
    </sheetView>
  </sheetViews>
  <sheetFormatPr defaultRowHeight="12.75" x14ac:dyDescent="0.25"/>
  <cols>
    <col min="1" max="1" width="1" customWidth="1"/>
    <col min="2" max="2" width="4" customWidth="1"/>
    <col min="3" max="3" width="25.73046875" customWidth="1"/>
    <col min="4" max="4" width="6.265625" customWidth="1"/>
    <col min="5" max="5" width="6.1328125" customWidth="1"/>
    <col min="6" max="6" width="7.59765625" customWidth="1"/>
    <col min="7" max="7" width="9" customWidth="1"/>
    <col min="8" max="8" width="7.59765625" customWidth="1"/>
    <col min="9" max="9" width="7" style="15" customWidth="1"/>
    <col min="10" max="10" width="7.59765625" customWidth="1"/>
    <col min="11" max="11" width="8.265625" customWidth="1"/>
    <col min="12" max="12" width="10.3984375" customWidth="1"/>
    <col min="13" max="13" width="10.1328125" customWidth="1"/>
    <col min="16" max="16" width="6.3984375" customWidth="1"/>
    <col min="17" max="17" width="7.1328125" customWidth="1"/>
    <col min="18" max="19" width="7.59765625" customWidth="1"/>
    <col min="20" max="20" width="10.265625" bestFit="1" customWidth="1"/>
    <col min="21" max="21" width="6.46484375" customWidth="1"/>
  </cols>
  <sheetData>
    <row r="2" spans="2:21" x14ac:dyDescent="0.25">
      <c r="B2" t="s">
        <v>24</v>
      </c>
    </row>
    <row r="3" spans="2:21" x14ac:dyDescent="0.25">
      <c r="T3" s="22" t="s">
        <v>25</v>
      </c>
      <c r="U3" s="22"/>
    </row>
    <row r="4" spans="2:21" ht="23.25" customHeight="1" x14ac:dyDescent="0.25">
      <c r="B4" s="18" t="s">
        <v>26</v>
      </c>
      <c r="C4" s="18"/>
      <c r="D4" s="19" t="s">
        <v>27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1"/>
      <c r="P4" s="19" t="s">
        <v>44</v>
      </c>
      <c r="Q4" s="20"/>
      <c r="R4" s="20"/>
      <c r="S4" s="20"/>
      <c r="T4" s="20"/>
      <c r="U4" s="21"/>
    </row>
    <row r="5" spans="2:21" ht="34.5" customHeight="1" x14ac:dyDescent="0.25">
      <c r="B5" s="18"/>
      <c r="C5" s="18"/>
      <c r="D5" s="19" t="s">
        <v>28</v>
      </c>
      <c r="E5" s="20"/>
      <c r="F5" s="20"/>
      <c r="G5" s="21"/>
      <c r="H5" s="19" t="s">
        <v>29</v>
      </c>
      <c r="I5" s="20"/>
      <c r="J5" s="20"/>
      <c r="K5" s="21"/>
      <c r="L5" s="1" t="s">
        <v>43</v>
      </c>
      <c r="M5" s="1"/>
      <c r="N5" s="1"/>
      <c r="O5" s="1"/>
      <c r="P5" s="23" t="s">
        <v>30</v>
      </c>
      <c r="Q5" s="23" t="s">
        <v>31</v>
      </c>
      <c r="R5" s="23" t="s">
        <v>32</v>
      </c>
      <c r="S5" s="25" t="s">
        <v>31</v>
      </c>
      <c r="T5" s="23" t="s">
        <v>33</v>
      </c>
      <c r="U5" s="25" t="s">
        <v>31</v>
      </c>
    </row>
    <row r="6" spans="2:21" ht="24.75" customHeight="1" x14ac:dyDescent="0.25">
      <c r="B6" s="18"/>
      <c r="C6" s="18"/>
      <c r="D6" s="7" t="s">
        <v>46</v>
      </c>
      <c r="E6" s="7" t="s">
        <v>45</v>
      </c>
      <c r="F6" s="7" t="s">
        <v>31</v>
      </c>
      <c r="G6" s="7" t="s">
        <v>38</v>
      </c>
      <c r="H6" s="7" t="s">
        <v>47</v>
      </c>
      <c r="I6" s="7" t="s">
        <v>45</v>
      </c>
      <c r="J6" s="7" t="s">
        <v>31</v>
      </c>
      <c r="K6" s="7" t="s">
        <v>38</v>
      </c>
      <c r="L6" s="7" t="s">
        <v>47</v>
      </c>
      <c r="M6" s="7" t="s">
        <v>45</v>
      </c>
      <c r="N6" s="7" t="s">
        <v>31</v>
      </c>
      <c r="O6" s="7" t="s">
        <v>38</v>
      </c>
      <c r="P6" s="24"/>
      <c r="Q6" s="24"/>
      <c r="R6" s="24"/>
      <c r="S6" s="26"/>
      <c r="T6" s="24"/>
      <c r="U6" s="26"/>
    </row>
    <row r="7" spans="2:21" ht="26.25" customHeight="1" x14ac:dyDescent="0.25">
      <c r="B7" s="18" t="s">
        <v>36</v>
      </c>
      <c r="C7" s="18"/>
      <c r="D7" s="13">
        <v>444</v>
      </c>
      <c r="E7" s="13">
        <v>466</v>
      </c>
      <c r="F7" s="9">
        <v>1</v>
      </c>
      <c r="G7" s="9">
        <f>ROUND(E7/D7,3)</f>
        <v>1.05</v>
      </c>
      <c r="H7" s="12">
        <v>11676</v>
      </c>
      <c r="I7" s="12">
        <v>11705</v>
      </c>
      <c r="J7" s="9">
        <f>SUM(J8:J31)</f>
        <v>1.0000000000000002</v>
      </c>
      <c r="K7" s="9">
        <f>ROUND(I7/H7,3)</f>
        <v>1.002</v>
      </c>
      <c r="L7" s="2">
        <v>35011761</v>
      </c>
      <c r="M7" s="2">
        <v>33874304</v>
      </c>
      <c r="N7" s="9">
        <v>1</v>
      </c>
      <c r="O7" s="9">
        <f>ROUND(M7/L7,3)</f>
        <v>0.96799999999999997</v>
      </c>
      <c r="P7" s="1">
        <v>606</v>
      </c>
      <c r="Q7" s="9">
        <f>P7/$P$7</f>
        <v>1</v>
      </c>
      <c r="R7" s="2">
        <v>11995</v>
      </c>
      <c r="S7" s="9">
        <f>R7/$R$7</f>
        <v>1</v>
      </c>
      <c r="T7" s="2">
        <v>34331519</v>
      </c>
      <c r="U7" s="9">
        <f>T7/$T$7</f>
        <v>1</v>
      </c>
    </row>
    <row r="8" spans="2:21" ht="15.95" customHeight="1" x14ac:dyDescent="0.25">
      <c r="B8" s="5">
        <v>9</v>
      </c>
      <c r="C8" s="6" t="s">
        <v>0</v>
      </c>
      <c r="D8" s="13">
        <v>141</v>
      </c>
      <c r="E8" s="13">
        <v>145</v>
      </c>
      <c r="F8" s="9">
        <f>ROUND(E8/E7,3)</f>
        <v>0.311</v>
      </c>
      <c r="G8" s="9">
        <f>ROUND(E8/D8,3)</f>
        <v>1.028</v>
      </c>
      <c r="H8" s="11">
        <v>5844</v>
      </c>
      <c r="I8" s="12">
        <v>5605</v>
      </c>
      <c r="J8" s="9">
        <f>ROUND(I8/I7,3)</f>
        <v>0.47899999999999998</v>
      </c>
      <c r="K8" s="9">
        <f>ROUND(I8/H8,3)</f>
        <v>0.95899999999999996</v>
      </c>
      <c r="L8" s="2">
        <v>15132973</v>
      </c>
      <c r="M8" s="2">
        <v>14863297</v>
      </c>
      <c r="N8" s="9">
        <f>ROUND(M8/M7,3)</f>
        <v>0.439</v>
      </c>
      <c r="O8" s="9">
        <f>ROUND(M8/L8,3)</f>
        <v>0.98199999999999998</v>
      </c>
      <c r="P8" s="1">
        <v>160</v>
      </c>
      <c r="Q8" s="9">
        <f>P8/$P$7</f>
        <v>0.264026402640264</v>
      </c>
      <c r="R8" s="2">
        <v>5634</v>
      </c>
      <c r="S8" s="9">
        <f>R8/$R$7</f>
        <v>0.46969570654439352</v>
      </c>
      <c r="T8" s="2">
        <v>14922278</v>
      </c>
      <c r="U8" s="9">
        <f>T8/$T$7</f>
        <v>0.43465242537040089</v>
      </c>
    </row>
    <row r="9" spans="2:21" ht="15.95" customHeight="1" x14ac:dyDescent="0.25">
      <c r="B9" s="5">
        <v>10</v>
      </c>
      <c r="C9" s="6" t="s">
        <v>1</v>
      </c>
      <c r="D9" s="13">
        <v>36</v>
      </c>
      <c r="E9" s="13">
        <v>32</v>
      </c>
      <c r="F9" s="9">
        <f>ROUND(E9/E7,3)</f>
        <v>6.9000000000000006E-2</v>
      </c>
      <c r="G9" s="9">
        <f>ROUND(E9/D9,3)</f>
        <v>0.88900000000000001</v>
      </c>
      <c r="H9" s="11">
        <v>846</v>
      </c>
      <c r="I9" s="12">
        <v>923</v>
      </c>
      <c r="J9" s="9">
        <f>ROUND(I9/I7,3)</f>
        <v>7.9000000000000001E-2</v>
      </c>
      <c r="K9" s="9">
        <f>ROUND(I9/H9,3)</f>
        <v>1.091</v>
      </c>
      <c r="L9" s="2">
        <v>11473065</v>
      </c>
      <c r="M9" s="2">
        <v>10719732</v>
      </c>
      <c r="N9" s="9">
        <f>ROUND(M9/M7,3)</f>
        <v>0.316</v>
      </c>
      <c r="O9" s="9">
        <f>ROUND(M9/L9,3)</f>
        <v>0.93400000000000005</v>
      </c>
      <c r="P9" s="1">
        <v>38</v>
      </c>
      <c r="Q9" s="9">
        <f t="shared" ref="Q9:Q30" si="0">P9/$P$7</f>
        <v>6.2706270627062702E-2</v>
      </c>
      <c r="R9" s="1">
        <v>937</v>
      </c>
      <c r="S9" s="9">
        <f t="shared" ref="S9:S30" si="1">R9/$R$7</f>
        <v>7.8115881617340552E-2</v>
      </c>
      <c r="T9" s="2">
        <v>10762452</v>
      </c>
      <c r="U9" s="9">
        <f t="shared" ref="U9:U31" si="2">T9/$T$7</f>
        <v>0.31348604179150941</v>
      </c>
    </row>
    <row r="10" spans="2:21" ht="15.95" customHeight="1" x14ac:dyDescent="0.25">
      <c r="B10" s="5">
        <v>11</v>
      </c>
      <c r="C10" s="6" t="s">
        <v>3</v>
      </c>
      <c r="D10" s="13">
        <v>30</v>
      </c>
      <c r="E10" s="13">
        <v>29</v>
      </c>
      <c r="F10" s="9">
        <f>ROUND(E10/E7,3)</f>
        <v>6.2E-2</v>
      </c>
      <c r="G10" s="9">
        <f t="shared" ref="G10:G31" si="3">ROUND(E10/D10,3)</f>
        <v>0.96699999999999997</v>
      </c>
      <c r="H10" s="11">
        <v>534</v>
      </c>
      <c r="I10" s="12">
        <v>498</v>
      </c>
      <c r="J10" s="9">
        <f>ROUND(I10/I7,3)</f>
        <v>4.2999999999999997E-2</v>
      </c>
      <c r="K10" s="9">
        <f t="shared" ref="K10:K31" si="4">ROUND(I10/H10,3)</f>
        <v>0.93300000000000005</v>
      </c>
      <c r="L10" s="2">
        <v>419963</v>
      </c>
      <c r="M10" s="2">
        <v>425389</v>
      </c>
      <c r="N10" s="9">
        <f>ROUND(M10/M7,3)</f>
        <v>1.2999999999999999E-2</v>
      </c>
      <c r="O10" s="9">
        <f t="shared" ref="O10:O31" si="5">ROUND(M10/L10,3)</f>
        <v>1.0129999999999999</v>
      </c>
      <c r="P10" s="1">
        <v>40</v>
      </c>
      <c r="Q10" s="9">
        <f t="shared" si="0"/>
        <v>6.6006600660066E-2</v>
      </c>
      <c r="R10" s="1">
        <v>520</v>
      </c>
      <c r="S10" s="9">
        <f t="shared" si="1"/>
        <v>4.3351396415172987E-2</v>
      </c>
      <c r="T10" s="2">
        <v>452208</v>
      </c>
      <c r="U10" s="9">
        <f t="shared" si="2"/>
        <v>1.3171802855562551E-2</v>
      </c>
    </row>
    <row r="11" spans="2:21" ht="15.95" customHeight="1" x14ac:dyDescent="0.25">
      <c r="B11" s="5">
        <v>12</v>
      </c>
      <c r="C11" s="6" t="s">
        <v>4</v>
      </c>
      <c r="D11" s="13">
        <v>14</v>
      </c>
      <c r="E11" s="13">
        <v>11</v>
      </c>
      <c r="F11" s="9">
        <f>ROUND(E11/E7,3)</f>
        <v>2.4E-2</v>
      </c>
      <c r="G11" s="9">
        <f t="shared" si="3"/>
        <v>0.78600000000000003</v>
      </c>
      <c r="H11" s="11">
        <v>194</v>
      </c>
      <c r="I11" s="12">
        <v>176</v>
      </c>
      <c r="J11" s="9">
        <f>ROUND(I11/I7,3)</f>
        <v>1.4999999999999999E-2</v>
      </c>
      <c r="K11" s="9">
        <f t="shared" si="4"/>
        <v>0.90700000000000003</v>
      </c>
      <c r="L11" s="2">
        <v>374310</v>
      </c>
      <c r="M11" s="2">
        <v>343567</v>
      </c>
      <c r="N11" s="9">
        <f>ROUND(M11/M7,3)</f>
        <v>0.01</v>
      </c>
      <c r="O11" s="9">
        <f t="shared" si="5"/>
        <v>0.91800000000000004</v>
      </c>
      <c r="P11" s="1">
        <v>17</v>
      </c>
      <c r="Q11" s="9">
        <f t="shared" si="0"/>
        <v>2.8052805280528052E-2</v>
      </c>
      <c r="R11" s="1">
        <v>185</v>
      </c>
      <c r="S11" s="9">
        <f t="shared" si="1"/>
        <v>1.5423092955398083E-2</v>
      </c>
      <c r="T11" s="2">
        <v>360252</v>
      </c>
      <c r="U11" s="9">
        <f t="shared" si="2"/>
        <v>1.0493331215551517E-2</v>
      </c>
    </row>
    <row r="12" spans="2:21" ht="15.95" customHeight="1" x14ac:dyDescent="0.25">
      <c r="B12" s="5">
        <v>13</v>
      </c>
      <c r="C12" s="6" t="s">
        <v>5</v>
      </c>
      <c r="D12" s="13">
        <v>19</v>
      </c>
      <c r="E12" s="13">
        <v>16</v>
      </c>
      <c r="F12" s="9">
        <f>ROUND(E12/E7,3)</f>
        <v>3.4000000000000002E-2</v>
      </c>
      <c r="G12" s="9">
        <f t="shared" si="3"/>
        <v>0.84199999999999997</v>
      </c>
      <c r="H12" s="11">
        <v>173</v>
      </c>
      <c r="I12" s="12">
        <v>130</v>
      </c>
      <c r="J12" s="9">
        <f>ROUND(I12/I7,3)</f>
        <v>1.0999999999999999E-2</v>
      </c>
      <c r="K12" s="9">
        <f t="shared" si="4"/>
        <v>0.751</v>
      </c>
      <c r="L12" s="2">
        <v>223573</v>
      </c>
      <c r="M12" s="2">
        <v>184122</v>
      </c>
      <c r="N12" s="9">
        <f>ROUND(M12/M7,3)</f>
        <v>5.0000000000000001E-3</v>
      </c>
      <c r="O12" s="9">
        <f t="shared" si="5"/>
        <v>0.82399999999999995</v>
      </c>
      <c r="P12" s="1">
        <v>23</v>
      </c>
      <c r="Q12" s="9">
        <f t="shared" si="0"/>
        <v>3.7953795379537955E-2</v>
      </c>
      <c r="R12" s="1">
        <v>144</v>
      </c>
      <c r="S12" s="9">
        <f t="shared" si="1"/>
        <v>1.200500208420175E-2</v>
      </c>
      <c r="T12" s="2">
        <v>222736</v>
      </c>
      <c r="U12" s="9">
        <f t="shared" si="2"/>
        <v>6.4877991562214306E-3</v>
      </c>
    </row>
    <row r="13" spans="2:21" ht="15.95" customHeight="1" x14ac:dyDescent="0.25">
      <c r="B13" s="5">
        <v>14</v>
      </c>
      <c r="C13" s="6" t="s">
        <v>6</v>
      </c>
      <c r="D13" s="13">
        <v>6</v>
      </c>
      <c r="E13" s="13">
        <v>6</v>
      </c>
      <c r="F13" s="9">
        <f>ROUND(E13/E7,3)</f>
        <v>1.2999999999999999E-2</v>
      </c>
      <c r="G13" s="9">
        <f t="shared" si="3"/>
        <v>1</v>
      </c>
      <c r="H13" s="11">
        <v>218</v>
      </c>
      <c r="I13" s="12">
        <v>205</v>
      </c>
      <c r="J13" s="9">
        <f>ROUND(I13/I7,3)</f>
        <v>1.7999999999999999E-2</v>
      </c>
      <c r="K13" s="9">
        <f t="shared" si="4"/>
        <v>0.94</v>
      </c>
      <c r="L13" s="2">
        <v>525455</v>
      </c>
      <c r="M13" s="2">
        <v>528472</v>
      </c>
      <c r="N13" s="9">
        <f>ROUND(M13/M7,3)</f>
        <v>1.6E-2</v>
      </c>
      <c r="O13" s="9">
        <f t="shared" si="5"/>
        <v>1.006</v>
      </c>
      <c r="P13" s="1">
        <v>6</v>
      </c>
      <c r="Q13" s="9">
        <f t="shared" si="0"/>
        <v>9.9009900990099011E-3</v>
      </c>
      <c r="R13" s="1">
        <v>205</v>
      </c>
      <c r="S13" s="9">
        <f t="shared" si="1"/>
        <v>1.7090454355981659E-2</v>
      </c>
      <c r="T13" s="2">
        <v>528472</v>
      </c>
      <c r="U13" s="9">
        <f t="shared" si="2"/>
        <v>1.539320179803288E-2</v>
      </c>
    </row>
    <row r="14" spans="2:21" ht="15.95" customHeight="1" x14ac:dyDescent="0.25">
      <c r="B14" s="5">
        <v>15</v>
      </c>
      <c r="C14" s="6" t="s">
        <v>7</v>
      </c>
      <c r="D14" s="13">
        <v>53</v>
      </c>
      <c r="E14" s="13">
        <v>48</v>
      </c>
      <c r="F14" s="9">
        <f>ROUND(E14/E7,3)</f>
        <v>0.10299999999999999</v>
      </c>
      <c r="G14" s="9">
        <f t="shared" si="3"/>
        <v>0.90600000000000003</v>
      </c>
      <c r="H14" s="11">
        <v>927</v>
      </c>
      <c r="I14" s="12">
        <v>1009</v>
      </c>
      <c r="J14" s="9">
        <f>ROUND(I14/I7,3)</f>
        <v>8.5999999999999993E-2</v>
      </c>
      <c r="K14" s="9">
        <f t="shared" si="4"/>
        <v>1.0880000000000001</v>
      </c>
      <c r="L14" s="2">
        <v>1109833</v>
      </c>
      <c r="M14" s="2">
        <v>1169353</v>
      </c>
      <c r="N14" s="9">
        <f>ROUND(M14/M7,3)</f>
        <v>3.5000000000000003E-2</v>
      </c>
      <c r="O14" s="9">
        <f t="shared" si="5"/>
        <v>1.054</v>
      </c>
      <c r="P14" s="1">
        <v>74</v>
      </c>
      <c r="Q14" s="9">
        <f t="shared" si="0"/>
        <v>0.12211221122112212</v>
      </c>
      <c r="R14" s="2">
        <v>1064</v>
      </c>
      <c r="S14" s="9">
        <f t="shared" si="1"/>
        <v>8.8703626511046268E-2</v>
      </c>
      <c r="T14" s="2">
        <v>1229533</v>
      </c>
      <c r="U14" s="9">
        <f t="shared" si="2"/>
        <v>3.5813533330698241E-2</v>
      </c>
    </row>
    <row r="15" spans="2:21" ht="15.95" customHeight="1" x14ac:dyDescent="0.25">
      <c r="B15" s="5">
        <v>16</v>
      </c>
      <c r="C15" s="6" t="s">
        <v>8</v>
      </c>
      <c r="D15" s="13">
        <v>3</v>
      </c>
      <c r="E15" s="13">
        <v>7</v>
      </c>
      <c r="F15" s="9">
        <f>ROUND(E15/E7,3)</f>
        <v>1.4999999999999999E-2</v>
      </c>
      <c r="G15" s="9">
        <f t="shared" si="3"/>
        <v>2.3330000000000002</v>
      </c>
      <c r="H15" s="11">
        <v>98</v>
      </c>
      <c r="I15" s="12">
        <v>104</v>
      </c>
      <c r="J15" s="9">
        <f>ROUND(I15/I7,3)</f>
        <v>8.9999999999999993E-3</v>
      </c>
      <c r="K15" s="9">
        <f t="shared" si="4"/>
        <v>1.0609999999999999</v>
      </c>
      <c r="L15" s="2">
        <v>799654</v>
      </c>
      <c r="M15" s="2">
        <v>618319</v>
      </c>
      <c r="N15" s="9">
        <f>ROUND(M15/M7,3)</f>
        <v>1.7999999999999999E-2</v>
      </c>
      <c r="O15" s="9">
        <f t="shared" si="5"/>
        <v>0.77300000000000002</v>
      </c>
      <c r="P15" s="1">
        <v>9</v>
      </c>
      <c r="Q15" s="9">
        <f t="shared" si="0"/>
        <v>1.4851485148514851E-2</v>
      </c>
      <c r="R15" s="1">
        <v>108</v>
      </c>
      <c r="S15" s="9">
        <f t="shared" si="1"/>
        <v>9.0037515631513129E-3</v>
      </c>
      <c r="T15" s="2">
        <v>632160</v>
      </c>
      <c r="U15" s="9">
        <f t="shared" si="2"/>
        <v>1.8413400234344422E-2</v>
      </c>
    </row>
    <row r="16" spans="2:21" ht="15.95" customHeight="1" x14ac:dyDescent="0.25">
      <c r="B16" s="5">
        <v>17</v>
      </c>
      <c r="C16" s="6" t="s">
        <v>9</v>
      </c>
      <c r="D16" s="13">
        <v>3</v>
      </c>
      <c r="E16" s="13">
        <v>4</v>
      </c>
      <c r="F16" s="9">
        <f>ROUND(E16/E7,3)</f>
        <v>8.9999999999999993E-3</v>
      </c>
      <c r="G16" s="9">
        <f t="shared" si="3"/>
        <v>1.333</v>
      </c>
      <c r="H16" s="11">
        <v>45</v>
      </c>
      <c r="I16" s="12">
        <v>52</v>
      </c>
      <c r="J16" s="9">
        <f>ROUND(I16/I7,3)</f>
        <v>4.0000000000000001E-3</v>
      </c>
      <c r="K16" s="9">
        <f t="shared" si="4"/>
        <v>1.1559999999999999</v>
      </c>
      <c r="L16" s="2">
        <v>113255</v>
      </c>
      <c r="M16" s="2">
        <v>140967</v>
      </c>
      <c r="N16" s="9">
        <f>ROUND(M16/M7,3)</f>
        <v>4.0000000000000001E-3</v>
      </c>
      <c r="O16" s="9">
        <f t="shared" si="5"/>
        <v>1.2450000000000001</v>
      </c>
      <c r="P16" s="1">
        <v>7</v>
      </c>
      <c r="Q16" s="9">
        <f t="shared" si="0"/>
        <v>1.155115511551155E-2</v>
      </c>
      <c r="R16" s="1">
        <v>61</v>
      </c>
      <c r="S16" s="9">
        <f t="shared" si="1"/>
        <v>5.0854522717799083E-3</v>
      </c>
      <c r="T16" s="2">
        <v>178355</v>
      </c>
      <c r="U16" s="9">
        <f t="shared" si="2"/>
        <v>5.195080357498892E-3</v>
      </c>
    </row>
    <row r="17" spans="2:21" ht="15.95" customHeight="1" x14ac:dyDescent="0.25">
      <c r="B17" s="5">
        <v>18</v>
      </c>
      <c r="C17" s="6" t="s">
        <v>34</v>
      </c>
      <c r="D17" s="13">
        <v>6</v>
      </c>
      <c r="E17" s="13">
        <v>4</v>
      </c>
      <c r="F17" s="9">
        <f>ROUND(E17/E7,3)</f>
        <v>8.9999999999999993E-3</v>
      </c>
      <c r="G17" s="9">
        <f t="shared" si="3"/>
        <v>0.66700000000000004</v>
      </c>
      <c r="H17" s="11">
        <v>112</v>
      </c>
      <c r="I17" s="12">
        <v>57</v>
      </c>
      <c r="J17" s="9">
        <f>ROUND(I17/I7,3)</f>
        <v>5.0000000000000001E-3</v>
      </c>
      <c r="K17" s="9">
        <f t="shared" si="4"/>
        <v>0.50900000000000001</v>
      </c>
      <c r="L17" s="2">
        <v>189195</v>
      </c>
      <c r="M17" s="2">
        <v>201891</v>
      </c>
      <c r="N17" s="9">
        <f>ROUND(M17/M7,3)</f>
        <v>6.0000000000000001E-3</v>
      </c>
      <c r="O17" s="9">
        <f t="shared" si="5"/>
        <v>1.0669999999999999</v>
      </c>
      <c r="P17" s="1">
        <v>5</v>
      </c>
      <c r="Q17" s="9">
        <f t="shared" si="0"/>
        <v>8.2508250825082501E-3</v>
      </c>
      <c r="R17" s="1">
        <v>59</v>
      </c>
      <c r="S17" s="9">
        <f t="shared" si="1"/>
        <v>4.9187161317215504E-3</v>
      </c>
      <c r="T17" s="2">
        <v>203357</v>
      </c>
      <c r="U17" s="9">
        <f t="shared" si="2"/>
        <v>5.9233324339654182E-3</v>
      </c>
    </row>
    <row r="18" spans="2:21" ht="15.95" customHeight="1" x14ac:dyDescent="0.25">
      <c r="B18" s="5">
        <v>19</v>
      </c>
      <c r="C18" s="6" t="s">
        <v>10</v>
      </c>
      <c r="D18" s="13">
        <v>2</v>
      </c>
      <c r="E18" s="13">
        <v>2</v>
      </c>
      <c r="F18" s="9">
        <f>ROUND(E18/E7,3)</f>
        <v>4.0000000000000001E-3</v>
      </c>
      <c r="G18" s="9">
        <f t="shared" si="3"/>
        <v>1</v>
      </c>
      <c r="H18" s="11">
        <v>18</v>
      </c>
      <c r="I18" s="12">
        <v>17</v>
      </c>
      <c r="J18" s="9">
        <f>ROUND(I18/I7,3)</f>
        <v>1E-3</v>
      </c>
      <c r="K18" s="9">
        <f t="shared" si="4"/>
        <v>0.94399999999999995</v>
      </c>
      <c r="L18" s="3" t="s">
        <v>35</v>
      </c>
      <c r="M18" s="3" t="s">
        <v>35</v>
      </c>
      <c r="N18" s="3" t="s">
        <v>35</v>
      </c>
      <c r="O18" s="3" t="s">
        <v>35</v>
      </c>
      <c r="P18" s="1">
        <v>2</v>
      </c>
      <c r="Q18" s="9">
        <f t="shared" si="0"/>
        <v>3.3003300330033004E-3</v>
      </c>
      <c r="R18" s="1">
        <v>17</v>
      </c>
      <c r="S18" s="9">
        <f t="shared" si="1"/>
        <v>1.4172571904960401E-3</v>
      </c>
      <c r="T18" s="3" t="s">
        <v>40</v>
      </c>
      <c r="U18" s="10" t="s">
        <v>41</v>
      </c>
    </row>
    <row r="19" spans="2:21" ht="15.95" customHeight="1" x14ac:dyDescent="0.25">
      <c r="B19" s="5">
        <v>20</v>
      </c>
      <c r="C19" s="6" t="s">
        <v>11</v>
      </c>
      <c r="D19" s="14" t="s">
        <v>48</v>
      </c>
      <c r="E19" s="14" t="s">
        <v>48</v>
      </c>
      <c r="F19" s="10" t="s">
        <v>37</v>
      </c>
      <c r="G19" s="10" t="s">
        <v>37</v>
      </c>
      <c r="H19" s="12" t="s">
        <v>48</v>
      </c>
      <c r="I19" s="12" t="s">
        <v>48</v>
      </c>
      <c r="J19" s="10" t="s">
        <v>37</v>
      </c>
      <c r="K19" s="10" t="s">
        <v>37</v>
      </c>
      <c r="L19" s="3" t="s">
        <v>48</v>
      </c>
      <c r="M19" s="3" t="s">
        <v>48</v>
      </c>
      <c r="N19" s="10" t="s">
        <v>37</v>
      </c>
      <c r="O19" s="10" t="s">
        <v>37</v>
      </c>
      <c r="P19" s="1">
        <v>1</v>
      </c>
      <c r="Q19" s="9">
        <f t="shared" si="0"/>
        <v>1.6501650165016502E-3</v>
      </c>
      <c r="R19" s="3">
        <v>3</v>
      </c>
      <c r="S19" s="9">
        <f>R19/$R$7</f>
        <v>2.5010421008753647E-4</v>
      </c>
      <c r="T19" s="3" t="s">
        <v>40</v>
      </c>
      <c r="U19" s="3" t="s">
        <v>40</v>
      </c>
    </row>
    <row r="20" spans="2:21" ht="15.95" customHeight="1" x14ac:dyDescent="0.25">
      <c r="B20" s="5">
        <v>21</v>
      </c>
      <c r="C20" s="6" t="s">
        <v>12</v>
      </c>
      <c r="D20" s="13">
        <v>26</v>
      </c>
      <c r="E20" s="13">
        <v>29</v>
      </c>
      <c r="F20" s="9">
        <f>ROUND(E20/E7,3)</f>
        <v>6.2E-2</v>
      </c>
      <c r="G20" s="9">
        <f t="shared" si="3"/>
        <v>1.115</v>
      </c>
      <c r="H20" s="11">
        <v>538</v>
      </c>
      <c r="I20" s="12">
        <v>559</v>
      </c>
      <c r="J20" s="9">
        <f>ROUND(I20/I7,3)</f>
        <v>4.8000000000000001E-2</v>
      </c>
      <c r="K20" s="9">
        <f t="shared" si="4"/>
        <v>1.0389999999999999</v>
      </c>
      <c r="L20" s="2">
        <v>929469</v>
      </c>
      <c r="M20" s="2">
        <v>1045327</v>
      </c>
      <c r="N20" s="9">
        <f>ROUND(M20/M7,3)</f>
        <v>3.1E-2</v>
      </c>
      <c r="O20" s="9">
        <f t="shared" si="5"/>
        <v>1.125</v>
      </c>
      <c r="P20" s="1">
        <v>38</v>
      </c>
      <c r="Q20" s="9">
        <f t="shared" si="0"/>
        <v>6.2706270627062702E-2</v>
      </c>
      <c r="R20" s="1">
        <v>577</v>
      </c>
      <c r="S20" s="9">
        <f t="shared" si="1"/>
        <v>4.8103376406836179E-2</v>
      </c>
      <c r="T20" s="2">
        <v>1062187</v>
      </c>
      <c r="U20" s="9">
        <f t="shared" si="2"/>
        <v>3.0939120404197669E-2</v>
      </c>
    </row>
    <row r="21" spans="2:21" ht="15.95" customHeight="1" x14ac:dyDescent="0.25">
      <c r="B21" s="5">
        <v>22</v>
      </c>
      <c r="C21" s="6" t="s">
        <v>13</v>
      </c>
      <c r="D21" s="13">
        <v>4</v>
      </c>
      <c r="E21" s="13">
        <v>6</v>
      </c>
      <c r="F21" s="9">
        <f>ROUND(E21/E7,3)</f>
        <v>1.2999999999999999E-2</v>
      </c>
      <c r="G21" s="9">
        <f t="shared" si="3"/>
        <v>1.5</v>
      </c>
      <c r="H21" s="11">
        <v>87</v>
      </c>
      <c r="I21" s="12">
        <v>144</v>
      </c>
      <c r="J21" s="9">
        <f>ROUND(I21/I7,3)</f>
        <v>1.2E-2</v>
      </c>
      <c r="K21" s="9">
        <f t="shared" si="4"/>
        <v>1.655</v>
      </c>
      <c r="L21" s="2">
        <v>322494</v>
      </c>
      <c r="M21" s="2">
        <v>403616</v>
      </c>
      <c r="N21" s="9">
        <f>ROUND(M21/M7,3)</f>
        <v>1.2E-2</v>
      </c>
      <c r="O21" s="9">
        <f t="shared" si="5"/>
        <v>1.252</v>
      </c>
      <c r="P21" s="1">
        <v>6</v>
      </c>
      <c r="Q21" s="9">
        <f t="shared" si="0"/>
        <v>9.9009900990099011E-3</v>
      </c>
      <c r="R21" s="1">
        <v>144</v>
      </c>
      <c r="S21" s="9">
        <f t="shared" si="1"/>
        <v>1.200500208420175E-2</v>
      </c>
      <c r="T21" s="2">
        <v>403616</v>
      </c>
      <c r="U21" s="9">
        <f t="shared" si="2"/>
        <v>1.1756427089637369E-2</v>
      </c>
    </row>
    <row r="22" spans="2:21" ht="15.95" customHeight="1" x14ac:dyDescent="0.25">
      <c r="B22" s="5">
        <v>23</v>
      </c>
      <c r="C22" s="6" t="s">
        <v>14</v>
      </c>
      <c r="D22" s="14" t="s">
        <v>2</v>
      </c>
      <c r="E22" s="13">
        <v>1</v>
      </c>
      <c r="F22" s="9">
        <f>ROUND(E22/E7,3)</f>
        <v>2E-3</v>
      </c>
      <c r="G22" s="10" t="s">
        <v>37</v>
      </c>
      <c r="H22" s="14" t="s">
        <v>2</v>
      </c>
      <c r="I22" s="12">
        <v>4</v>
      </c>
      <c r="J22" s="9">
        <f>ROUND(I22/I7,3)</f>
        <v>0</v>
      </c>
      <c r="K22" s="3" t="s">
        <v>2</v>
      </c>
      <c r="L22" s="3" t="s">
        <v>2</v>
      </c>
      <c r="M22" s="3" t="s">
        <v>35</v>
      </c>
      <c r="N22" s="3" t="s">
        <v>35</v>
      </c>
      <c r="O22" s="3" t="s">
        <v>35</v>
      </c>
      <c r="P22" s="1">
        <v>2</v>
      </c>
      <c r="Q22" s="9">
        <f t="shared" si="0"/>
        <v>3.3003300330033004E-3</v>
      </c>
      <c r="R22" s="1">
        <v>7</v>
      </c>
      <c r="S22" s="9">
        <f t="shared" si="1"/>
        <v>5.8357649020425179E-4</v>
      </c>
      <c r="T22" s="10" t="s">
        <v>40</v>
      </c>
      <c r="U22" s="10" t="s">
        <v>41</v>
      </c>
    </row>
    <row r="23" spans="2:21" ht="15.95" customHeight="1" x14ac:dyDescent="0.25">
      <c r="B23" s="5">
        <v>24</v>
      </c>
      <c r="C23" s="6" t="s">
        <v>15</v>
      </c>
      <c r="D23" s="13">
        <v>40</v>
      </c>
      <c r="E23" s="13">
        <v>45</v>
      </c>
      <c r="F23" s="9">
        <f>ROUND(E23/E7,3)</f>
        <v>9.7000000000000003E-2</v>
      </c>
      <c r="G23" s="9">
        <f t="shared" si="3"/>
        <v>1.125</v>
      </c>
      <c r="H23" s="11">
        <v>717</v>
      </c>
      <c r="I23" s="12">
        <v>724</v>
      </c>
      <c r="J23" s="9">
        <f>ROUND(I23/I7,3)</f>
        <v>6.2E-2</v>
      </c>
      <c r="K23" s="9">
        <f t="shared" si="4"/>
        <v>1.01</v>
      </c>
      <c r="L23" s="2">
        <v>1251846</v>
      </c>
      <c r="M23" s="2">
        <v>1035817</v>
      </c>
      <c r="N23" s="9">
        <f>ROUND(M23/M7,3)</f>
        <v>3.1E-2</v>
      </c>
      <c r="O23" s="9">
        <f t="shared" si="5"/>
        <v>0.82699999999999996</v>
      </c>
      <c r="P23" s="1">
        <v>60</v>
      </c>
      <c r="Q23" s="9">
        <f t="shared" si="0"/>
        <v>9.9009900990099015E-2</v>
      </c>
      <c r="R23" s="1">
        <v>761</v>
      </c>
      <c r="S23" s="9">
        <f t="shared" si="1"/>
        <v>6.3443101292205081E-2</v>
      </c>
      <c r="T23" s="2">
        <v>1071288</v>
      </c>
      <c r="U23" s="9">
        <f t="shared" si="2"/>
        <v>3.1204212082780257E-2</v>
      </c>
    </row>
    <row r="24" spans="2:21" ht="15.95" customHeight="1" x14ac:dyDescent="0.25">
      <c r="B24" s="5">
        <v>25</v>
      </c>
      <c r="C24" s="6" t="s">
        <v>16</v>
      </c>
      <c r="D24" s="13">
        <v>3</v>
      </c>
      <c r="E24" s="13">
        <v>6</v>
      </c>
      <c r="F24" s="9">
        <f>ROUND(E24/E7,3)</f>
        <v>1.2999999999999999E-2</v>
      </c>
      <c r="G24" s="9">
        <f t="shared" si="3"/>
        <v>2</v>
      </c>
      <c r="H24" s="11">
        <v>60</v>
      </c>
      <c r="I24" s="12">
        <v>41</v>
      </c>
      <c r="J24" s="9">
        <f>ROUND(I24/I7,3)</f>
        <v>4.0000000000000001E-3</v>
      </c>
      <c r="K24" s="9">
        <f t="shared" si="4"/>
        <v>0.68300000000000005</v>
      </c>
      <c r="L24" s="4" t="s">
        <v>35</v>
      </c>
      <c r="M24" s="2">
        <v>83146</v>
      </c>
      <c r="N24" s="9">
        <f>ROUND(M24/M7,3)</f>
        <v>2E-3</v>
      </c>
      <c r="O24" s="4" t="s">
        <v>35</v>
      </c>
      <c r="P24" s="1">
        <v>10</v>
      </c>
      <c r="Q24" s="9">
        <f t="shared" si="0"/>
        <v>1.65016501650165E-2</v>
      </c>
      <c r="R24" s="1">
        <v>48</v>
      </c>
      <c r="S24" s="9">
        <f t="shared" si="1"/>
        <v>4.0016673614005835E-3</v>
      </c>
      <c r="T24" s="2">
        <v>90132</v>
      </c>
      <c r="U24" s="9">
        <f t="shared" si="2"/>
        <v>2.6253426188337313E-3</v>
      </c>
    </row>
    <row r="25" spans="2:21" ht="15.95" customHeight="1" x14ac:dyDescent="0.25">
      <c r="B25" s="5">
        <v>26</v>
      </c>
      <c r="C25" s="6" t="s">
        <v>17</v>
      </c>
      <c r="D25" s="13">
        <v>17</v>
      </c>
      <c r="E25" s="13">
        <v>17</v>
      </c>
      <c r="F25" s="9">
        <f>ROUND(E25/E7,3)</f>
        <v>3.5999999999999997E-2</v>
      </c>
      <c r="G25" s="9">
        <f t="shared" si="3"/>
        <v>1</v>
      </c>
      <c r="H25" s="11">
        <v>399</v>
      </c>
      <c r="I25" s="12">
        <v>347</v>
      </c>
      <c r="J25" s="9">
        <f>ROUND(I25/I7,3)</f>
        <v>0.03</v>
      </c>
      <c r="K25" s="9">
        <f t="shared" si="4"/>
        <v>0.87</v>
      </c>
      <c r="L25" s="2">
        <v>955947</v>
      </c>
      <c r="M25" s="2">
        <v>821153</v>
      </c>
      <c r="N25" s="9">
        <f>ROUND(M25/M7,3)</f>
        <v>2.4E-2</v>
      </c>
      <c r="O25" s="9">
        <f t="shared" si="5"/>
        <v>0.85899999999999999</v>
      </c>
      <c r="P25" s="1">
        <v>23</v>
      </c>
      <c r="Q25" s="9">
        <f t="shared" si="0"/>
        <v>3.7953795379537955E-2</v>
      </c>
      <c r="R25" s="1">
        <v>359</v>
      </c>
      <c r="S25" s="9">
        <f t="shared" si="1"/>
        <v>2.9929137140475199E-2</v>
      </c>
      <c r="T25" s="2">
        <v>831210</v>
      </c>
      <c r="U25" s="9">
        <f t="shared" si="2"/>
        <v>2.4211279436834706E-2</v>
      </c>
    </row>
    <row r="26" spans="2:21" ht="15.95" customHeight="1" x14ac:dyDescent="0.25">
      <c r="B26" s="5">
        <v>27</v>
      </c>
      <c r="C26" s="6" t="s">
        <v>18</v>
      </c>
      <c r="D26" s="13">
        <v>8</v>
      </c>
      <c r="E26" s="13">
        <v>8</v>
      </c>
      <c r="F26" s="9">
        <f>ROUND(E26/E7,3)</f>
        <v>1.7000000000000001E-2</v>
      </c>
      <c r="G26" s="9">
        <f t="shared" si="3"/>
        <v>1</v>
      </c>
      <c r="H26" s="11">
        <v>107</v>
      </c>
      <c r="I26" s="12">
        <v>109</v>
      </c>
      <c r="J26" s="9">
        <f>ROUND(I26/I7,3)</f>
        <v>8.9999999999999993E-3</v>
      </c>
      <c r="K26" s="9">
        <f t="shared" si="4"/>
        <v>1.0189999999999999</v>
      </c>
      <c r="L26" s="2">
        <v>92785</v>
      </c>
      <c r="M26" s="2">
        <v>107660</v>
      </c>
      <c r="N26" s="9">
        <f>ROUND(M26/M7,3)</f>
        <v>3.0000000000000001E-3</v>
      </c>
      <c r="O26" s="9">
        <f t="shared" si="5"/>
        <v>1.1599999999999999</v>
      </c>
      <c r="P26" s="1">
        <v>9</v>
      </c>
      <c r="Q26" s="9">
        <f t="shared" si="0"/>
        <v>1.4851485148514851E-2</v>
      </c>
      <c r="R26" s="1">
        <v>111</v>
      </c>
      <c r="S26" s="9">
        <f t="shared" si="1"/>
        <v>9.2538557732388498E-3</v>
      </c>
      <c r="T26" s="2">
        <v>110088</v>
      </c>
      <c r="U26" s="9">
        <f t="shared" si="2"/>
        <v>3.2066160544775195E-3</v>
      </c>
    </row>
    <row r="27" spans="2:21" ht="32.25" customHeight="1" x14ac:dyDescent="0.25">
      <c r="B27" s="5">
        <v>28</v>
      </c>
      <c r="C27" s="8" t="s">
        <v>19</v>
      </c>
      <c r="D27" s="13">
        <v>4</v>
      </c>
      <c r="E27" s="13">
        <v>6</v>
      </c>
      <c r="F27" s="9">
        <f>ROUND(E27/E7,3)</f>
        <v>1.2999999999999999E-2</v>
      </c>
      <c r="G27" s="9">
        <f t="shared" si="3"/>
        <v>1.5</v>
      </c>
      <c r="H27" s="11">
        <v>362</v>
      </c>
      <c r="I27" s="12">
        <v>470</v>
      </c>
      <c r="J27" s="9">
        <f>ROUND(I27/I7,3)</f>
        <v>0.04</v>
      </c>
      <c r="K27" s="9">
        <f t="shared" si="4"/>
        <v>1.298</v>
      </c>
      <c r="L27" s="17">
        <v>162274</v>
      </c>
      <c r="M27" s="2">
        <v>203772</v>
      </c>
      <c r="N27" s="9">
        <f>ROUND(M27/M7,3)</f>
        <v>6.0000000000000001E-3</v>
      </c>
      <c r="O27" s="9">
        <f t="shared" si="5"/>
        <v>1.256</v>
      </c>
      <c r="P27" s="1">
        <v>6</v>
      </c>
      <c r="Q27" s="9">
        <f t="shared" si="0"/>
        <v>9.9009900990099011E-3</v>
      </c>
      <c r="R27" s="1">
        <v>470</v>
      </c>
      <c r="S27" s="9">
        <f t="shared" si="1"/>
        <v>3.9182992913714049E-2</v>
      </c>
      <c r="T27" s="2">
        <v>203772</v>
      </c>
      <c r="U27" s="9">
        <f t="shared" si="2"/>
        <v>5.9354204513933683E-3</v>
      </c>
    </row>
    <row r="28" spans="2:21" ht="15.95" customHeight="1" x14ac:dyDescent="0.25">
      <c r="B28" s="5">
        <v>29</v>
      </c>
      <c r="C28" s="6" t="s">
        <v>20</v>
      </c>
      <c r="D28" s="13">
        <v>4</v>
      </c>
      <c r="E28" s="13">
        <v>6</v>
      </c>
      <c r="F28" s="9">
        <f>ROUND(E28/E7,3)</f>
        <v>1.2999999999999999E-2</v>
      </c>
      <c r="G28" s="9">
        <f t="shared" si="3"/>
        <v>1.5</v>
      </c>
      <c r="H28" s="11">
        <v>76</v>
      </c>
      <c r="I28" s="12">
        <v>69</v>
      </c>
      <c r="J28" s="9">
        <f>ROUND(I28/I7,3)</f>
        <v>6.0000000000000001E-3</v>
      </c>
      <c r="K28" s="9">
        <f t="shared" si="4"/>
        <v>0.90800000000000003</v>
      </c>
      <c r="L28" s="2">
        <v>168788</v>
      </c>
      <c r="M28" s="2">
        <v>93261</v>
      </c>
      <c r="N28" s="9">
        <f>ROUND(M28/M7,3)</f>
        <v>3.0000000000000001E-3</v>
      </c>
      <c r="O28" s="9">
        <f t="shared" si="5"/>
        <v>0.55300000000000005</v>
      </c>
      <c r="P28" s="1">
        <v>10</v>
      </c>
      <c r="Q28" s="9">
        <f t="shared" si="0"/>
        <v>1.65016501650165E-2</v>
      </c>
      <c r="R28" s="1">
        <v>80</v>
      </c>
      <c r="S28" s="9">
        <f t="shared" si="1"/>
        <v>6.6694456023343061E-3</v>
      </c>
      <c r="T28" s="2">
        <v>110967</v>
      </c>
      <c r="U28" s="9">
        <f t="shared" si="2"/>
        <v>3.2322193492225031E-3</v>
      </c>
    </row>
    <row r="29" spans="2:21" ht="15.95" customHeight="1" x14ac:dyDescent="0.25">
      <c r="B29" s="5">
        <v>30</v>
      </c>
      <c r="C29" s="6" t="s">
        <v>21</v>
      </c>
      <c r="D29" s="14" t="s">
        <v>2</v>
      </c>
      <c r="E29" s="14" t="s">
        <v>2</v>
      </c>
      <c r="F29" s="10" t="s">
        <v>37</v>
      </c>
      <c r="G29" s="10" t="s">
        <v>37</v>
      </c>
      <c r="H29" s="12" t="s">
        <v>2</v>
      </c>
      <c r="I29" s="12" t="s">
        <v>2</v>
      </c>
      <c r="J29" s="10" t="s">
        <v>37</v>
      </c>
      <c r="K29" s="3" t="s">
        <v>2</v>
      </c>
      <c r="L29" s="3" t="s">
        <v>2</v>
      </c>
      <c r="M29" s="3" t="s">
        <v>2</v>
      </c>
      <c r="N29" s="10" t="s">
        <v>37</v>
      </c>
      <c r="O29" s="10" t="s">
        <v>37</v>
      </c>
      <c r="P29" s="3" t="s">
        <v>2</v>
      </c>
      <c r="Q29" s="10" t="s">
        <v>42</v>
      </c>
      <c r="R29" s="10" t="s">
        <v>37</v>
      </c>
      <c r="S29" s="10" t="s">
        <v>37</v>
      </c>
      <c r="T29" s="10" t="s">
        <v>37</v>
      </c>
      <c r="U29" s="10" t="s">
        <v>39</v>
      </c>
    </row>
    <row r="30" spans="2:21" ht="15.95" customHeight="1" x14ac:dyDescent="0.25">
      <c r="B30" s="5">
        <v>31</v>
      </c>
      <c r="C30" s="6" t="s">
        <v>22</v>
      </c>
      <c r="D30" s="13">
        <v>6</v>
      </c>
      <c r="E30" s="13">
        <v>12</v>
      </c>
      <c r="F30" s="9">
        <f>ROUND(E30/E7,3)</f>
        <v>2.5999999999999999E-2</v>
      </c>
      <c r="G30" s="9">
        <f t="shared" si="3"/>
        <v>2</v>
      </c>
      <c r="H30" s="11">
        <v>123</v>
      </c>
      <c r="I30" s="12">
        <v>166</v>
      </c>
      <c r="J30" s="9">
        <f>ROUND(I30/I7,3)</f>
        <v>1.4E-2</v>
      </c>
      <c r="K30" s="9">
        <f t="shared" si="4"/>
        <v>1.35</v>
      </c>
      <c r="L30" s="2">
        <v>391387</v>
      </c>
      <c r="M30" s="2">
        <v>426933</v>
      </c>
      <c r="N30" s="9">
        <f>ROUND(M30/M7,3)</f>
        <v>1.2999999999999999E-2</v>
      </c>
      <c r="O30" s="9">
        <f t="shared" si="5"/>
        <v>1.091</v>
      </c>
      <c r="P30" s="1">
        <v>14</v>
      </c>
      <c r="Q30" s="9">
        <f t="shared" si="0"/>
        <v>2.3102310231023101E-2</v>
      </c>
      <c r="R30" s="1">
        <v>169</v>
      </c>
      <c r="S30" s="9">
        <f t="shared" si="1"/>
        <v>1.4089203834931221E-2</v>
      </c>
      <c r="T30" s="2">
        <v>427897</v>
      </c>
      <c r="U30" s="9">
        <f t="shared" si="2"/>
        <v>1.2463678056307383E-2</v>
      </c>
    </row>
    <row r="31" spans="2:21" ht="15.95" customHeight="1" x14ac:dyDescent="0.25">
      <c r="B31" s="5">
        <v>32</v>
      </c>
      <c r="C31" s="6" t="s">
        <v>23</v>
      </c>
      <c r="D31" s="13">
        <v>19</v>
      </c>
      <c r="E31" s="13">
        <v>26</v>
      </c>
      <c r="F31" s="9">
        <f>ROUND(E31/E7,3)</f>
        <v>5.6000000000000001E-2</v>
      </c>
      <c r="G31" s="9">
        <f t="shared" si="3"/>
        <v>1.3680000000000001</v>
      </c>
      <c r="H31" s="11">
        <v>198</v>
      </c>
      <c r="I31" s="12">
        <v>296</v>
      </c>
      <c r="J31" s="9">
        <f>ROUND(I31/I7,3)</f>
        <v>2.5000000000000001E-2</v>
      </c>
      <c r="K31" s="9">
        <f t="shared" si="4"/>
        <v>1.4950000000000001</v>
      </c>
      <c r="L31" s="2">
        <v>284417</v>
      </c>
      <c r="M31" s="2">
        <v>420693</v>
      </c>
      <c r="N31" s="9">
        <f>ROUND(M31/M7,3)</f>
        <v>1.2E-2</v>
      </c>
      <c r="O31" s="9">
        <f t="shared" si="5"/>
        <v>1.4790000000000001</v>
      </c>
      <c r="P31" s="1">
        <v>46</v>
      </c>
      <c r="Q31" s="9">
        <f>P31/$P$7</f>
        <v>7.590759075907591E-2</v>
      </c>
      <c r="R31" s="1">
        <v>332</v>
      </c>
      <c r="S31" s="9">
        <f>R31/$R$7</f>
        <v>2.7678199249687369E-2</v>
      </c>
      <c r="T31" s="2">
        <v>474220</v>
      </c>
      <c r="U31" s="9">
        <f t="shared" si="2"/>
        <v>1.381296295104216E-2</v>
      </c>
    </row>
    <row r="32" spans="2:21" x14ac:dyDescent="0.25">
      <c r="R32" s="16"/>
      <c r="T32" s="16"/>
    </row>
  </sheetData>
  <mergeCells count="13">
    <mergeCell ref="T3:U3"/>
    <mergeCell ref="Q5:Q6"/>
    <mergeCell ref="R5:R6"/>
    <mergeCell ref="S5:S6"/>
    <mergeCell ref="P4:U4"/>
    <mergeCell ref="T5:T6"/>
    <mergeCell ref="U5:U6"/>
    <mergeCell ref="P5:P6"/>
    <mergeCell ref="B4:C6"/>
    <mergeCell ref="B7:C7"/>
    <mergeCell ref="D4:O4"/>
    <mergeCell ref="D5:G5"/>
    <mergeCell ref="H5:K5"/>
  </mergeCells>
  <phoneticPr fontId="1"/>
  <pageMargins left="0.51181102362204722" right="0.31496062992125984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</vt:lpstr>
      <vt:lpstr>第１表!Print_Area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南條　文香</cp:lastModifiedBy>
  <cp:lastPrinted>2024-03-21T01:34:44Z</cp:lastPrinted>
  <dcterms:created xsi:type="dcterms:W3CDTF">2018-03-09T04:51:12Z</dcterms:created>
  <dcterms:modified xsi:type="dcterms:W3CDTF">2024-04-30T04:14:00Z</dcterms:modified>
</cp:coreProperties>
</file>