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oujuNAS\200_長寿あんしん課\10_地域包括ケア推進係\32-00生活支援体制整備事業\19.打ち合わせ資料等\R6\8月\SC協議後送付資料\修正後様式\加算額あり\"/>
    </mc:Choice>
  </mc:AlternateContent>
  <xr:revisionPtr revIDLastSave="0" documentId="13_ncr:1_{7563C31E-4FD6-4E9F-B2C3-7B2E6F8DF6BB}" xr6:coauthVersionLast="47" xr6:coauthVersionMax="47" xr10:uidLastSave="{00000000-0000-0000-0000-000000000000}"/>
  <bookViews>
    <workbookView xWindow="-98" yWindow="-98" windowWidth="19396" windowHeight="11596" tabRatio="792" xr2:uid="{200449A5-A95B-4924-8674-0596C8B615A7}"/>
  </bookViews>
  <sheets>
    <sheet name="入力1" sheetId="11" r:id="rId1"/>
    <sheet name="入力２" sheetId="12" r:id="rId2"/>
    <sheet name="補助金交付申請書" sheetId="5" r:id="rId3"/>
    <sheet name="活動計画書" sheetId="6" r:id="rId4"/>
    <sheet name="奨励金計算書" sheetId="7" r:id="rId5"/>
    <sheet name="収支予算書" sheetId="9" r:id="rId6"/>
    <sheet name="構成員名簿" sheetId="10" r:id="rId7"/>
    <sheet name="補助金額計算書" sheetId="3" r:id="rId8"/>
    <sheet name="概算払い請求書 " sheetId="13" r:id="rId9"/>
  </sheets>
  <definedNames>
    <definedName name="_xlnm.Print_Area" localSheetId="8">'概算払い請求書 '!$A$1:$R$35</definedName>
    <definedName name="_xlnm.Print_Area" localSheetId="3">活動計画書!$A$1:$R$41</definedName>
    <definedName name="_xlnm.Print_Area" localSheetId="6">構成員名簿!$A$1:$S$29</definedName>
    <definedName name="_xlnm.Print_Area" localSheetId="5">収支予算書!$A$1:$S$39</definedName>
    <definedName name="_xlnm.Print_Area" localSheetId="7">補助金額計算書!$A$1:$T$38</definedName>
    <definedName name="_xlnm.Print_Area" localSheetId="2">補助金交付申請書!$A$1:$S$34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5" l="1"/>
  <c r="I30" i="5"/>
  <c r="L31" i="13"/>
  <c r="N19" i="6" l="1"/>
  <c r="I17" i="6"/>
  <c r="F34" i="13" l="1"/>
  <c r="F33" i="13"/>
  <c r="N32" i="13"/>
  <c r="F31" i="13"/>
  <c r="F30" i="13"/>
  <c r="N16" i="13"/>
  <c r="N15" i="13"/>
  <c r="L14" i="13"/>
  <c r="G27" i="10" l="1"/>
  <c r="G28" i="10"/>
  <c r="B28" i="10"/>
  <c r="C37" i="6" l="1"/>
  <c r="F6" i="10" l="1"/>
  <c r="K32" i="9"/>
  <c r="K33" i="9"/>
  <c r="K30" i="9"/>
  <c r="K31" i="9"/>
  <c r="K29" i="9"/>
  <c r="C20" i="10" l="1"/>
  <c r="C19" i="10"/>
  <c r="C18" i="10"/>
  <c r="C17" i="10"/>
  <c r="C16" i="10"/>
  <c r="C10" i="10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G7" i="9"/>
  <c r="B8" i="9"/>
  <c r="B9" i="9"/>
  <c r="B10" i="9"/>
  <c r="B11" i="9"/>
  <c r="B12" i="9"/>
  <c r="B13" i="9"/>
  <c r="B14" i="9"/>
  <c r="B15" i="9"/>
  <c r="B16" i="9"/>
  <c r="B7" i="9"/>
  <c r="G33" i="9" l="1"/>
  <c r="B33" i="9"/>
  <c r="G32" i="9"/>
  <c r="G31" i="9"/>
  <c r="G30" i="9"/>
  <c r="B32" i="9"/>
  <c r="B31" i="9"/>
  <c r="B30" i="9"/>
  <c r="B27" i="10"/>
  <c r="G26" i="10"/>
  <c r="B26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C15" i="10"/>
  <c r="C14" i="10"/>
  <c r="C13" i="10"/>
  <c r="C12" i="10"/>
  <c r="C11" i="10"/>
  <c r="C9" i="10"/>
  <c r="C8" i="10"/>
  <c r="C7" i="10"/>
  <c r="C6" i="10"/>
  <c r="B11" i="7" l="1"/>
  <c r="B13" i="7"/>
  <c r="B15" i="7"/>
  <c r="B17" i="7"/>
  <c r="B19" i="7"/>
  <c r="B21" i="7"/>
  <c r="B23" i="7"/>
  <c r="B25" i="7"/>
  <c r="B27" i="7"/>
  <c r="E11" i="7"/>
  <c r="E13" i="7"/>
  <c r="E15" i="7"/>
  <c r="E17" i="7"/>
  <c r="E19" i="7"/>
  <c r="E21" i="7"/>
  <c r="E23" i="7"/>
  <c r="E25" i="7"/>
  <c r="E27" i="7"/>
  <c r="H11" i="7"/>
  <c r="H13" i="7"/>
  <c r="H15" i="7"/>
  <c r="H17" i="7"/>
  <c r="H19" i="7"/>
  <c r="H21" i="7"/>
  <c r="H23" i="7"/>
  <c r="H25" i="7"/>
  <c r="H27" i="7"/>
  <c r="H9" i="7"/>
  <c r="E9" i="7"/>
  <c r="B9" i="7"/>
  <c r="L41" i="6"/>
  <c r="D41" i="6"/>
  <c r="X25" i="12"/>
  <c r="X15" i="12"/>
  <c r="G16" i="9" s="1"/>
  <c r="V4" i="3" l="1"/>
  <c r="AB4" i="3" s="1"/>
  <c r="E29" i="7"/>
  <c r="H30" i="6"/>
  <c r="H29" i="6"/>
  <c r="H28" i="6"/>
  <c r="H26" i="6"/>
  <c r="H25" i="6"/>
  <c r="I18" i="6"/>
  <c r="I16" i="6"/>
  <c r="G15" i="6"/>
  <c r="J7" i="6"/>
  <c r="E6" i="6"/>
  <c r="E5" i="6"/>
  <c r="E21" i="6"/>
  <c r="H22" i="5"/>
  <c r="H23" i="5"/>
  <c r="H24" i="5"/>
  <c r="H21" i="5"/>
  <c r="H20" i="5"/>
  <c r="H19" i="5"/>
  <c r="M7" i="5"/>
  <c r="M6" i="5"/>
  <c r="J5" i="5"/>
  <c r="V8" i="3" l="1"/>
  <c r="V2" i="3"/>
  <c r="N3" i="3" s="1"/>
  <c r="M3" i="10"/>
  <c r="M3" i="9"/>
  <c r="N3" i="7"/>
  <c r="M3" i="6"/>
  <c r="H31" i="6"/>
  <c r="H27" i="6"/>
  <c r="H32" i="6" l="1"/>
  <c r="N32" i="6" s="1"/>
  <c r="Y36" i="6" s="1"/>
  <c r="N6" i="3"/>
  <c r="M12" i="3"/>
  <c r="O20" i="3"/>
  <c r="H13" i="3" l="1"/>
  <c r="G4" i="7"/>
  <c r="V6" i="3"/>
  <c r="L13" i="3" l="1"/>
  <c r="O17" i="3" s="1"/>
  <c r="K13" i="7"/>
  <c r="O13" i="7" s="1"/>
  <c r="K11" i="7"/>
  <c r="O11" i="7" s="1"/>
  <c r="K9" i="7"/>
  <c r="K21" i="7"/>
  <c r="O21" i="7" s="1"/>
  <c r="K17" i="7"/>
  <c r="O17" i="7" s="1"/>
  <c r="K15" i="7"/>
  <c r="O15" i="7" s="1"/>
  <c r="K27" i="7"/>
  <c r="O27" i="7" s="1"/>
  <c r="K23" i="7"/>
  <c r="O23" i="7" s="1"/>
  <c r="K19" i="7"/>
  <c r="O19" i="7" s="1"/>
  <c r="K25" i="7"/>
  <c r="O25" i="7" s="1"/>
  <c r="V12" i="3" l="1"/>
  <c r="J22" i="3" s="1"/>
  <c r="O9" i="7"/>
  <c r="P29" i="7" s="1"/>
  <c r="V10" i="3" s="1"/>
  <c r="M27" i="3" s="1"/>
  <c r="K29" i="7"/>
  <c r="G21" i="9" l="1"/>
  <c r="G23" i="9" s="1"/>
  <c r="V14" i="3"/>
  <c r="M36" i="3" s="1"/>
  <c r="H25" i="5" s="1"/>
  <c r="G29" i="9" l="1"/>
  <c r="G34" i="9" s="1"/>
</calcChain>
</file>

<file path=xl/sharedStrings.xml><?xml version="1.0" encoding="utf-8"?>
<sst xmlns="http://schemas.openxmlformats.org/spreadsheetml/2006/main" count="414" uniqueCount="295">
  <si>
    <t>基本額</t>
    <rPh sb="0" eb="2">
      <t>キホン</t>
    </rPh>
    <rPh sb="2" eb="3">
      <t>ガク</t>
    </rPh>
    <phoneticPr fontId="1"/>
  </si>
  <si>
    <t>補助金額計算書</t>
    <rPh sb="0" eb="3">
      <t>ホジョキン</t>
    </rPh>
    <rPh sb="3" eb="4">
      <t>ガク</t>
    </rPh>
    <rPh sb="4" eb="7">
      <t>ケイサンショ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</si>
  <si>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</si>
  <si>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「30,000円」と「補助対象経費の合計額」のどちらか低い額</t>
    <rPh sb="7" eb="8">
      <t>エン</t>
    </rPh>
    <rPh sb="11" eb="13">
      <t>ホジョ</t>
    </rPh>
    <rPh sb="13" eb="15">
      <t>タイショウ</t>
    </rPh>
    <rPh sb="15" eb="17">
      <t>ケイヒ</t>
    </rPh>
    <rPh sb="18" eb="20">
      <t>ゴウケイ</t>
    </rPh>
    <rPh sb="20" eb="21">
      <t>ガク</t>
    </rPh>
    <rPh sb="27" eb="28">
      <t>ヒク</t>
    </rPh>
    <rPh sb="29" eb="30">
      <t>ガク</t>
    </rPh>
    <phoneticPr fontId="1"/>
  </si>
  <si>
    <t>団体名：</t>
    <phoneticPr fontId="1"/>
  </si>
  <si>
    <t>円</t>
    <rPh sb="0" eb="1">
      <t>エン</t>
    </rPh>
    <phoneticPr fontId="1"/>
  </si>
  <si>
    <t>円</t>
    <phoneticPr fontId="1"/>
  </si>
  <si>
    <t>※1.補助対象経費の合計額が30,000円以下の場合は、加算額(1)及び(2)は該当してきません。</t>
    <rPh sb="3" eb="5">
      <t>ホジョ</t>
    </rPh>
    <rPh sb="5" eb="7">
      <t>タイショウ</t>
    </rPh>
    <rPh sb="7" eb="9">
      <t>ケイヒ</t>
    </rPh>
    <rPh sb="10" eb="12">
      <t>ゴウケイ</t>
    </rPh>
    <rPh sb="12" eb="13">
      <t>ガク</t>
    </rPh>
    <rPh sb="20" eb="23">
      <t>エンイカ</t>
    </rPh>
    <rPh sb="24" eb="26">
      <t>バアイ</t>
    </rPh>
    <rPh sb="28" eb="31">
      <t>カサンガク</t>
    </rPh>
    <rPh sb="34" eb="35">
      <t>オヨ</t>
    </rPh>
    <rPh sb="40" eb="42">
      <t>ガイトウ</t>
    </rPh>
    <phoneticPr fontId="1"/>
  </si>
  <si>
    <t>加算額の計算</t>
    <rPh sb="0" eb="2">
      <t>カサン</t>
    </rPh>
    <rPh sb="2" eb="3">
      <t>ガク</t>
    </rPh>
    <rPh sb="4" eb="6">
      <t>ケイサン</t>
    </rPh>
    <phoneticPr fontId="1"/>
  </si>
  <si>
    <t>【加算額(1)】</t>
    <rPh sb="1" eb="4">
      <t>カサンガク</t>
    </rPh>
    <phoneticPr fontId="1"/>
  </si>
  <si>
    <t>②「上記①の額」×※2</t>
    <rPh sb="2" eb="4">
      <t>ジョウキ</t>
    </rPh>
    <rPh sb="6" eb="7">
      <t>ガク</t>
    </rPh>
    <phoneticPr fontId="1"/>
  </si>
  <si>
    <t>％</t>
    <phoneticPr fontId="1"/>
  </si>
  <si>
    <t>＝</t>
    <phoneticPr fontId="1"/>
  </si>
  <si>
    <t>①「補助対象経費の合計額」－30,000円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rPh sb="20" eb="21">
      <t>エン</t>
    </rPh>
    <phoneticPr fontId="1"/>
  </si>
  <si>
    <t>※1円未満の端数</t>
    <rPh sb="2" eb="3">
      <t>エン</t>
    </rPh>
    <rPh sb="3" eb="5">
      <t>ミマン</t>
    </rPh>
    <rPh sb="6" eb="8">
      <t>ハスウ</t>
    </rPh>
    <phoneticPr fontId="1"/>
  </si>
  <si>
    <t>は切り捨て</t>
    <rPh sb="1" eb="2">
      <t>キ</t>
    </rPh>
    <rPh sb="3" eb="4">
      <t>ス</t>
    </rPh>
    <phoneticPr fontId="1"/>
  </si>
  <si>
    <t>どちらか低い額</t>
    <rPh sb="4" eb="5">
      <t>ヒク</t>
    </rPh>
    <rPh sb="6" eb="7">
      <t>ガク</t>
    </rPh>
    <phoneticPr fontId="1"/>
  </si>
  <si>
    <t>【加算額(2)】</t>
    <rPh sb="1" eb="4">
      <t>カサンガク</t>
    </rPh>
    <phoneticPr fontId="1"/>
  </si>
  <si>
    <t>基本額　+　加算額</t>
    <rPh sb="0" eb="2">
      <t>キホン</t>
    </rPh>
    <rPh sb="2" eb="3">
      <t>ガク</t>
    </rPh>
    <rPh sb="6" eb="9">
      <t>カサンガク</t>
    </rPh>
    <phoneticPr fontId="1"/>
  </si>
  <si>
    <t>※千円未満の端数</t>
    <rPh sb="1" eb="3">
      <t>センエン</t>
    </rPh>
    <rPh sb="3" eb="5">
      <t>ミマン</t>
    </rPh>
    <rPh sb="6" eb="8">
      <t>ハスウ</t>
    </rPh>
    <phoneticPr fontId="1"/>
  </si>
  <si>
    <t>奨励金の計算</t>
    <rPh sb="0" eb="3">
      <t>ショウレイキン</t>
    </rPh>
    <rPh sb="4" eb="6">
      <t>ケイサン</t>
    </rPh>
    <phoneticPr fontId="1"/>
  </si>
  <si>
    <t>・５割以上なら　１００％　・４割以上なら　９０％　・３割以上なら８０％</t>
    <rPh sb="2" eb="5">
      <t>ワリイジョウ</t>
    </rPh>
    <rPh sb="15" eb="18">
      <t>ワリイジョウ</t>
    </rPh>
    <rPh sb="27" eb="30">
      <t>ワリイジョウ</t>
    </rPh>
    <phoneticPr fontId="1"/>
  </si>
  <si>
    <t>・２割以上なら　　７０％　・１割以上なら　６０％　・１割未満なら５０％</t>
    <rPh sb="2" eb="5">
      <t>ワリイジョウ</t>
    </rPh>
    <rPh sb="15" eb="18">
      <t>ワリイジョウ</t>
    </rPh>
    <rPh sb="27" eb="28">
      <t>ワリ</t>
    </rPh>
    <rPh sb="28" eb="30">
      <t>ミマン</t>
    </rPh>
    <phoneticPr fontId="1"/>
  </si>
  <si>
    <t>・０割なら　　　　　０％</t>
    <rPh sb="2" eb="3">
      <t>ワリ</t>
    </rPh>
    <phoneticPr fontId="1"/>
  </si>
  <si>
    <t>補助金額</t>
    <rPh sb="0" eb="2">
      <t>ホジョ</t>
    </rPh>
    <rPh sb="2" eb="4">
      <t>キンガク</t>
    </rPh>
    <phoneticPr fontId="1"/>
  </si>
  <si>
    <t>+</t>
    <phoneticPr fontId="1"/>
  </si>
  <si>
    <t>加算額</t>
    <rPh sb="0" eb="3">
      <t>カサンガク</t>
    </rPh>
    <phoneticPr fontId="1"/>
  </si>
  <si>
    <t>奨励金</t>
    <phoneticPr fontId="1"/>
  </si>
  <si>
    <t>「奨励金申請計算書（確認書）の欄の</t>
    <rPh sb="1" eb="4">
      <t>ショウレイキン</t>
    </rPh>
    <rPh sb="4" eb="6">
      <t>シンセイ</t>
    </rPh>
    <rPh sb="6" eb="9">
      <t>ケイサンショ</t>
    </rPh>
    <rPh sb="10" eb="13">
      <t>カクニンショ</t>
    </rPh>
    <rPh sb="15" eb="16">
      <t>ラン</t>
    </rPh>
    <phoneticPr fontId="1"/>
  </si>
  <si>
    <t>金額」</t>
    <phoneticPr fontId="1"/>
  </si>
  <si>
    <t>Ｃ</t>
    <phoneticPr fontId="1"/>
  </si>
  <si>
    <t>「活動計画（報告）書の</t>
    <rPh sb="1" eb="3">
      <t>カツドウ</t>
    </rPh>
    <rPh sb="3" eb="5">
      <t>ケイカク</t>
    </rPh>
    <rPh sb="6" eb="8">
      <t>ホウコク</t>
    </rPh>
    <rPh sb="9" eb="10">
      <t>ショ</t>
    </rPh>
    <phoneticPr fontId="1"/>
  </si>
  <si>
    <t>欄の回数」×１，０００円＝</t>
    <phoneticPr fontId="1"/>
  </si>
  <si>
    <t>B</t>
    <phoneticPr fontId="1"/>
  </si>
  <si>
    <t>※２.　活動計画（報告）書の</t>
    <rPh sb="4" eb="6">
      <t>カツドウ</t>
    </rPh>
    <rPh sb="6" eb="8">
      <t>ケイカク</t>
    </rPh>
    <rPh sb="9" eb="11">
      <t>ホウコク</t>
    </rPh>
    <rPh sb="12" eb="13">
      <t>ショ</t>
    </rPh>
    <phoneticPr fontId="1"/>
  </si>
  <si>
    <t>欄の割合が</t>
    <phoneticPr fontId="1"/>
  </si>
  <si>
    <t>Ａ</t>
    <phoneticPr fontId="1"/>
  </si>
  <si>
    <t>a</t>
    <phoneticPr fontId="1"/>
  </si>
  <si>
    <t>b</t>
    <phoneticPr fontId="1"/>
  </si>
  <si>
    <t>奨励金</t>
    <rPh sb="0" eb="3">
      <t>ショウレイキン</t>
    </rPh>
    <phoneticPr fontId="1"/>
  </si>
  <si>
    <t>加算額</t>
    <rPh sb="0" eb="3">
      <t>カサンガク</t>
    </rPh>
    <phoneticPr fontId="1"/>
  </si>
  <si>
    <t>基本額</t>
    <rPh sb="0" eb="2">
      <t>キホン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</si>
  <si>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</si>
  <si>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</si>
  <si>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活動回数</t>
    <rPh sb="0" eb="2">
      <t>カツドウ</t>
    </rPh>
    <rPh sb="2" eb="4">
      <t>カイスウ</t>
    </rPh>
    <phoneticPr fontId="1"/>
  </si>
  <si>
    <t>回</t>
    <rPh sb="0" eb="1">
      <t>カイ</t>
    </rPh>
    <phoneticPr fontId="1"/>
  </si>
  <si>
    <t>①</t>
    <phoneticPr fontId="1"/>
  </si>
  <si>
    <t>要支援者割合</t>
    <rPh sb="0" eb="3">
      <t>ヨウシエン</t>
    </rPh>
    <rPh sb="3" eb="4">
      <t>シャ</t>
    </rPh>
    <rPh sb="4" eb="6">
      <t>ワリアイ</t>
    </rPh>
    <phoneticPr fontId="1"/>
  </si>
  <si>
    <t>％</t>
    <phoneticPr fontId="1"/>
  </si>
  <si>
    <t>②</t>
    <phoneticPr fontId="1"/>
  </si>
  <si>
    <t>③</t>
    <phoneticPr fontId="1"/>
  </si>
  <si>
    <t>④</t>
    <phoneticPr fontId="1"/>
  </si>
  <si>
    <t>団体名</t>
    <rPh sb="0" eb="2">
      <t>ダンタイ</t>
    </rPh>
    <rPh sb="2" eb="3">
      <t>メイ</t>
    </rPh>
    <phoneticPr fontId="1"/>
  </si>
  <si>
    <t>⑤</t>
    <phoneticPr fontId="1"/>
  </si>
  <si>
    <t>様式第１（第４条関係）</t>
    <rPh sb="0" eb="2">
      <t>ヨウシキ</t>
    </rPh>
    <rPh sb="2" eb="3">
      <t>ダイ</t>
    </rPh>
    <rPh sb="5" eb="6">
      <t>ダイ</t>
    </rPh>
    <rPh sb="7" eb="8">
      <t>ジョウ</t>
    </rPh>
    <rPh sb="8" eb="10">
      <t>カンケイ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</si>
  <si>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</si>
  <si>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</si>
  <si>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</si>
  <si>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</si>
  <si>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申請者の住所</t>
    <rPh sb="0" eb="2">
      <t>シンセイ</t>
    </rPh>
    <rPh sb="2" eb="3">
      <t>シャ</t>
    </rPh>
    <rPh sb="4" eb="6">
      <t>ジュウショ</t>
    </rPh>
    <phoneticPr fontId="1"/>
  </si>
  <si>
    <t>申請者の氏名</t>
    <rPh sb="0" eb="2">
      <t>シンセイ</t>
    </rPh>
    <rPh sb="2" eb="3">
      <t>シャ</t>
    </rPh>
    <rPh sb="4" eb="6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</si>
  <si>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</si>
  <si>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</si>
  <si>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　助　金　等　交　付　申　請　書</t>
    <rPh sb="0" eb="1">
      <t>ホ</t>
    </rPh>
    <rPh sb="2" eb="3">
      <t>スケ</t>
    </rPh>
    <rPh sb="4" eb="5">
      <t>キン</t>
    </rPh>
    <rPh sb="6" eb="7">
      <t>ナド</t>
    </rPh>
    <rPh sb="8" eb="9">
      <t>コウ</t>
    </rPh>
    <rPh sb="10" eb="11">
      <t>ツキ</t>
    </rPh>
    <rPh sb="12" eb="13">
      <t>サル</t>
    </rPh>
    <rPh sb="14" eb="15">
      <t>ショウ</t>
    </rPh>
    <rPh sb="16" eb="17">
      <t>ショ</t>
    </rPh>
    <phoneticPr fontId="1"/>
  </si>
  <si>
    <t>鹿児島市補助金等交付規則第４条の規定により、次のとおり申請します。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4" eb="15">
      <t>ジョウ</t>
    </rPh>
    <rPh sb="16" eb="18">
      <t>キテイ</t>
    </rPh>
    <rPh sb="22" eb="23">
      <t>ツギ</t>
    </rPh>
    <rPh sb="27" eb="29">
      <t>シンセイ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</si>
  <si>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</si>
  <si>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鹿児島市支えあい活動補助金</t>
    <rPh sb="0" eb="4">
      <t>カゴシマシ</t>
    </rPh>
    <rPh sb="4" eb="5">
      <t>ササ</t>
    </rPh>
    <rPh sb="8" eb="10">
      <t>カツドウ</t>
    </rPh>
    <rPh sb="10" eb="13">
      <t>ホジョキン</t>
    </rPh>
    <phoneticPr fontId="1"/>
  </si>
  <si>
    <t>補助事業等の目的及び内容</t>
    <rPh sb="0" eb="2">
      <t>ホジョ</t>
    </rPh>
    <rPh sb="2" eb="5">
      <t>ジギョウナド</t>
    </rPh>
    <rPh sb="6" eb="8">
      <t>モクテキ</t>
    </rPh>
    <rPh sb="8" eb="9">
      <t>オヨ</t>
    </rPh>
    <rPh sb="10" eb="12">
      <t>ナイヨウ</t>
    </rPh>
    <phoneticPr fontId="1"/>
  </si>
  <si>
    <t>交付申請金額</t>
    <rPh sb="0" eb="2">
      <t>コウフ</t>
    </rPh>
    <rPh sb="2" eb="4">
      <t>シンセイ</t>
    </rPh>
    <rPh sb="4" eb="6">
      <t>キンガク</t>
    </rPh>
    <phoneticPr fontId="1"/>
  </si>
  <si>
    <t>添付書類</t>
    <rPh sb="0" eb="2">
      <t>テンプ</t>
    </rPh>
    <rPh sb="2" eb="4">
      <t>ショルイ</t>
    </rPh>
    <phoneticPr fontId="1"/>
  </si>
  <si>
    <t>要支援者等の生活援助
（活動内容）</t>
    <rPh sb="0" eb="1">
      <t>ヨウ</t>
    </rPh>
    <rPh sb="1" eb="5">
      <t>シエンシャナド</t>
    </rPh>
    <rPh sb="6" eb="8">
      <t>セイカツ</t>
    </rPh>
    <rPh sb="8" eb="10">
      <t>エンジョ</t>
    </rPh>
    <rPh sb="12" eb="14">
      <t>カツドウ</t>
    </rPh>
    <rPh sb="14" eb="16">
      <t>ナイヨウ</t>
    </rPh>
    <phoneticPr fontId="1"/>
  </si>
  <si>
    <t>鹿児島市支えあい活動補助金　活動計画書</t>
    <phoneticPr fontId="1"/>
  </si>
  <si>
    <t>※団体名、活動内容、活動地域、問い合わせ先などの情報は、市ＨＰ等に掲載する場合がありますのでご了承ください。</t>
    <rPh sb="1" eb="3">
      <t>ダンタイ</t>
    </rPh>
    <rPh sb="3" eb="4">
      <t>メイ</t>
    </rPh>
    <rPh sb="5" eb="7">
      <t>カツドウ</t>
    </rPh>
    <rPh sb="7" eb="9">
      <t>ナイヨウ</t>
    </rPh>
    <rPh sb="10" eb="12">
      <t>カツドウ</t>
    </rPh>
    <rPh sb="12" eb="14">
      <t>チイキ</t>
    </rPh>
    <rPh sb="15" eb="16">
      <t>ト</t>
    </rPh>
    <rPh sb="17" eb="18">
      <t>ア</t>
    </rPh>
    <rPh sb="20" eb="21">
      <t>サキ</t>
    </rPh>
    <rPh sb="24" eb="26">
      <t>ジョウホウ</t>
    </rPh>
    <rPh sb="28" eb="29">
      <t>シ</t>
    </rPh>
    <rPh sb="31" eb="32">
      <t>ナド</t>
    </rPh>
    <rPh sb="33" eb="35">
      <t>ケイサイ</t>
    </rPh>
    <rPh sb="37" eb="39">
      <t>バアイ</t>
    </rPh>
    <rPh sb="47" eb="49">
      <t>リョウショウ</t>
    </rPh>
    <phoneticPr fontId="1"/>
  </si>
  <si>
    <t>団体名：</t>
    <rPh sb="0" eb="2">
      <t>ダンタイ</t>
    </rPh>
    <rPh sb="2" eb="3">
      <t>メイ</t>
    </rPh>
    <phoneticPr fontId="1"/>
  </si>
  <si>
    <t>１　構成員数</t>
    <rPh sb="2" eb="5">
      <t>コウセイイン</t>
    </rPh>
    <rPh sb="5" eb="6">
      <t>スウ</t>
    </rPh>
    <phoneticPr fontId="1"/>
  </si>
  <si>
    <t>　(1)　調整役</t>
    <rPh sb="5" eb="7">
      <t>チョウセイ</t>
    </rPh>
    <rPh sb="7" eb="8">
      <t>ヤク</t>
    </rPh>
    <phoneticPr fontId="1"/>
  </si>
  <si>
    <t>人</t>
    <rPh sb="0" eb="1">
      <t>ニン</t>
    </rPh>
    <phoneticPr fontId="1"/>
  </si>
  <si>
    <t>※利用調整を行う構成員</t>
    <rPh sb="1" eb="3">
      <t>リヨウ</t>
    </rPh>
    <rPh sb="3" eb="5">
      <t>チョウセイ</t>
    </rPh>
    <rPh sb="6" eb="7">
      <t>オコナ</t>
    </rPh>
    <rPh sb="8" eb="11">
      <t>コウセイイン</t>
    </rPh>
    <phoneticPr fontId="1"/>
  </si>
  <si>
    <t>　(2)　活動員</t>
    <rPh sb="5" eb="7">
      <t>カツドウ</t>
    </rPh>
    <rPh sb="7" eb="8">
      <t>イン</t>
    </rPh>
    <phoneticPr fontId="1"/>
  </si>
  <si>
    <t>※生活援助活動を行う構成員（従事者）</t>
    <rPh sb="1" eb="3">
      <t>セイカツ</t>
    </rPh>
    <rPh sb="3" eb="5">
      <t>エンジョ</t>
    </rPh>
    <rPh sb="5" eb="7">
      <t>カツドウ</t>
    </rPh>
    <rPh sb="8" eb="9">
      <t>オコナ</t>
    </rPh>
    <rPh sb="10" eb="13">
      <t>コウセイイン</t>
    </rPh>
    <rPh sb="14" eb="16">
      <t>ジュウジ</t>
    </rPh>
    <rPh sb="16" eb="17">
      <t>シャ</t>
    </rPh>
    <phoneticPr fontId="1"/>
  </si>
  <si>
    <t>　</t>
    <phoneticPr fontId="1"/>
  </si>
  <si>
    <t>　(3)　奨励金</t>
    <rPh sb="5" eb="8">
      <t>ショウレイキン</t>
    </rPh>
    <phoneticPr fontId="1"/>
  </si>
  <si>
    <t>〔</t>
    <phoneticPr fontId="1"/>
  </si>
  <si>
    <t>あり</t>
    <phoneticPr fontId="1"/>
  </si>
  <si>
    <t>・</t>
    <phoneticPr fontId="1"/>
  </si>
  <si>
    <t>なし</t>
    <phoneticPr fontId="1"/>
  </si>
  <si>
    <t>〕</t>
    <phoneticPr fontId="1"/>
  </si>
  <si>
    <t>（活動員のうち調整役を兼務する人</t>
    <rPh sb="1" eb="3">
      <t>カツドウ</t>
    </rPh>
    <rPh sb="3" eb="4">
      <t>イン</t>
    </rPh>
    <rPh sb="7" eb="9">
      <t>チョウセイ</t>
    </rPh>
    <rPh sb="9" eb="10">
      <t>ヤク</t>
    </rPh>
    <rPh sb="11" eb="13">
      <t>ケンム</t>
    </rPh>
    <rPh sb="15" eb="16">
      <t>ヒト</t>
    </rPh>
    <phoneticPr fontId="1"/>
  </si>
  <si>
    <t>人）</t>
    <rPh sb="0" eb="1">
      <t>ニン</t>
    </rPh>
    <phoneticPr fontId="1"/>
  </si>
  <si>
    <t>２　活動内容</t>
    <rPh sb="2" eb="4">
      <t>カツドウ</t>
    </rPh>
    <rPh sb="4" eb="6">
      <t>ナイヨウ</t>
    </rPh>
    <phoneticPr fontId="1"/>
  </si>
  <si>
    <t>掃除</t>
    <rPh sb="0" eb="2">
      <t>ソウジ</t>
    </rPh>
    <phoneticPr fontId="1"/>
  </si>
  <si>
    <t>ごみ出し</t>
    <rPh sb="2" eb="3">
      <t>ダ</t>
    </rPh>
    <phoneticPr fontId="1"/>
  </si>
  <si>
    <t>洗濯</t>
    <rPh sb="0" eb="2">
      <t>センタク</t>
    </rPh>
    <phoneticPr fontId="1"/>
  </si>
  <si>
    <t>草刈り</t>
    <rPh sb="0" eb="2">
      <t>クサカ</t>
    </rPh>
    <phoneticPr fontId="1"/>
  </si>
  <si>
    <t>買い物</t>
    <rPh sb="0" eb="1">
      <t>カ</t>
    </rPh>
    <rPh sb="2" eb="3">
      <t>モノ</t>
    </rPh>
    <phoneticPr fontId="1"/>
  </si>
  <si>
    <t>庭の手入れ</t>
    <rPh sb="0" eb="1">
      <t>ニワ</t>
    </rPh>
    <rPh sb="2" eb="4">
      <t>テイ</t>
    </rPh>
    <phoneticPr fontId="1"/>
  </si>
  <si>
    <t>調理支援　</t>
    <rPh sb="0" eb="2">
      <t>チョウリ</t>
    </rPh>
    <rPh sb="2" eb="4">
      <t>シエン</t>
    </rPh>
    <phoneticPr fontId="1"/>
  </si>
  <si>
    <t>外出付添（自家用車を利用しない）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</si>
  <si>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衣類の整理・補修　　　</t>
    <rPh sb="0" eb="2">
      <t>イルイ</t>
    </rPh>
    <rPh sb="3" eb="5">
      <t>セイリ</t>
    </rPh>
    <rPh sb="6" eb="8">
      <t>ホシュウ</t>
    </rPh>
    <phoneticPr fontId="1"/>
  </si>
  <si>
    <t>外出付添（自家用車を利用）  　　　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</si>
  <si>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</si>
  <si>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</si>
  <si>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</si>
  <si>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家電・家具の移動　　</t>
    <rPh sb="0" eb="2">
      <t>カデン</t>
    </rPh>
    <rPh sb="3" eb="5">
      <t>カグ</t>
    </rPh>
    <rPh sb="6" eb="8">
      <t>イドウ</t>
    </rPh>
    <phoneticPr fontId="1"/>
  </si>
  <si>
    <t>利用要件</t>
    <rPh sb="0" eb="2">
      <t>リヨウ</t>
    </rPh>
    <rPh sb="2" eb="4">
      <t>ヨウケン</t>
    </rPh>
    <phoneticPr fontId="1"/>
  </si>
  <si>
    <t>▶ 入会金</t>
    <rPh sb="2" eb="5">
      <t>ニュウカイキン</t>
    </rPh>
    <phoneticPr fontId="1"/>
  </si>
  <si>
    <t>▶ 年会費</t>
    <rPh sb="2" eb="5">
      <t>ネンカイヒ</t>
    </rPh>
    <phoneticPr fontId="1"/>
  </si>
  <si>
    <t>▶ 利用料</t>
    <rPh sb="2" eb="5">
      <t>リヨウリョウ</t>
    </rPh>
    <phoneticPr fontId="1"/>
  </si>
  <si>
    <t>▶ 対象　</t>
    <rPh sb="2" eb="4">
      <t>タイショウ</t>
    </rPh>
    <phoneticPr fontId="1"/>
  </si>
  <si>
    <t>〔無・有〕</t>
    <rPh sb="1" eb="2">
      <t>ナシ</t>
    </rPh>
    <rPh sb="3" eb="4">
      <t>アリ</t>
    </rPh>
    <phoneticPr fontId="1"/>
  </si>
  <si>
    <t>［</t>
    <phoneticPr fontId="1"/>
  </si>
  <si>
    <t>円］</t>
    <rPh sb="0" eb="1">
      <t>エン</t>
    </rPh>
    <phoneticPr fontId="1"/>
  </si>
  <si>
    <t>/</t>
    <phoneticPr fontId="1"/>
  </si>
  <si>
    <t>単位［</t>
    <rPh sb="0" eb="2">
      <t>タンイ</t>
    </rPh>
    <phoneticPr fontId="1"/>
  </si>
  <si>
    <t>1回・1時間・その他</t>
    <rPh sb="1" eb="2">
      <t>カイ</t>
    </rPh>
    <rPh sb="4" eb="6">
      <t>ジカン</t>
    </rPh>
    <rPh sb="9" eb="10">
      <t>タ</t>
    </rPh>
    <phoneticPr fontId="1"/>
  </si>
  <si>
    <t>）］</t>
    <phoneticPr fontId="1"/>
  </si>
  <si>
    <t>３　活動地域</t>
    <rPh sb="2" eb="4">
      <t>カツドウ</t>
    </rPh>
    <rPh sb="4" eb="6">
      <t>チイキ</t>
    </rPh>
    <phoneticPr fontId="1"/>
  </si>
  <si>
    <t>４　利用者人数見込み（実人数）</t>
    <rPh sb="2" eb="5">
      <t>リヨウシャ</t>
    </rPh>
    <rPh sb="5" eb="7">
      <t>ニンズウ</t>
    </rPh>
    <rPh sb="7" eb="9">
      <t>ミコ</t>
    </rPh>
    <rPh sb="11" eb="12">
      <t>ジツ</t>
    </rPh>
    <rPh sb="12" eb="14">
      <t>ニンズウ</t>
    </rPh>
    <phoneticPr fontId="1"/>
  </si>
  <si>
    <t>区分</t>
    <rPh sb="0" eb="2">
      <t>クブン</t>
    </rPh>
    <phoneticPr fontId="1"/>
  </si>
  <si>
    <t>人数（人）</t>
    <rPh sb="0" eb="2">
      <t>ニンズウ</t>
    </rPh>
    <rPh sb="3" eb="4">
      <t>ニン</t>
    </rPh>
    <phoneticPr fontId="1"/>
  </si>
  <si>
    <t>①要支援者</t>
    <rPh sb="1" eb="2">
      <t>ヨウ</t>
    </rPh>
    <rPh sb="2" eb="5">
      <t>シエンシャ</t>
    </rPh>
    <phoneticPr fontId="1"/>
  </si>
  <si>
    <t>②事業対象者</t>
    <rPh sb="1" eb="3">
      <t>ジギョウ</t>
    </rPh>
    <rPh sb="3" eb="5">
      <t>タイショウ</t>
    </rPh>
    <rPh sb="5" eb="6">
      <t>シャ</t>
    </rPh>
    <phoneticPr fontId="1"/>
  </si>
  <si>
    <t>③要介護者</t>
    <rPh sb="1" eb="2">
      <t>ヨウ</t>
    </rPh>
    <rPh sb="2" eb="5">
      <t>カイゴシャ</t>
    </rPh>
    <phoneticPr fontId="1"/>
  </si>
  <si>
    <t>④障害者</t>
    <rPh sb="1" eb="4">
      <t>ショウガイシャ</t>
    </rPh>
    <phoneticPr fontId="1"/>
  </si>
  <si>
    <t>⑤その他</t>
    <rPh sb="3" eb="4">
      <t>タ</t>
    </rPh>
    <phoneticPr fontId="1"/>
  </si>
  <si>
    <t>イ.小計（③+④+⑤）</t>
    <rPh sb="2" eb="4">
      <t>ショウケイ</t>
    </rPh>
    <phoneticPr fontId="1"/>
  </si>
  <si>
    <t>※全利用者のうち要支援者等の割合</t>
    <rPh sb="1" eb="2">
      <t>ゼン</t>
    </rPh>
    <rPh sb="2" eb="5">
      <t>リヨウシャ</t>
    </rPh>
    <rPh sb="8" eb="9">
      <t>ヨウ</t>
    </rPh>
    <rPh sb="9" eb="13">
      <t>シエンシャナド</t>
    </rPh>
    <rPh sb="14" eb="16">
      <t>ワリアイ</t>
    </rPh>
    <phoneticPr fontId="1"/>
  </si>
  <si>
    <t>ア</t>
    <phoneticPr fontId="1"/>
  </si>
  <si>
    <t>÷</t>
    <phoneticPr fontId="1"/>
  </si>
  <si>
    <t>ウ</t>
    <phoneticPr fontId="1"/>
  </si>
  <si>
    <t>割</t>
    <rPh sb="0" eb="1">
      <t>ワリ</t>
    </rPh>
    <phoneticPr fontId="1"/>
  </si>
  <si>
    <t>Ａ</t>
    <phoneticPr fontId="1"/>
  </si>
  <si>
    <t xml:space="preserve">５　延べ活動回数見込み（全利用者に係る延べ利用者数の見込み）  </t>
    <rPh sb="2" eb="3">
      <t>ノ</t>
    </rPh>
    <rPh sb="4" eb="6">
      <t>カツドウ</t>
    </rPh>
    <rPh sb="6" eb="8">
      <t>カイスウ</t>
    </rPh>
    <rPh sb="8" eb="10">
      <t>ミコ</t>
    </rPh>
    <rPh sb="12" eb="13">
      <t>ゼン</t>
    </rPh>
    <rPh sb="13" eb="16">
      <t>リヨウシャ</t>
    </rPh>
    <rPh sb="17" eb="18">
      <t>カカ</t>
    </rPh>
    <rPh sb="19" eb="20">
      <t>ノ</t>
    </rPh>
    <rPh sb="21" eb="23">
      <t>リヨウ</t>
    </rPh>
    <rPh sb="23" eb="24">
      <t>シャ</t>
    </rPh>
    <rPh sb="24" eb="25">
      <t>スウ</t>
    </rPh>
    <rPh sb="26" eb="28">
      <t>ミコ</t>
    </rPh>
    <phoneticPr fontId="1"/>
  </si>
  <si>
    <t>B</t>
    <phoneticPr fontId="1"/>
  </si>
  <si>
    <t>回（人）</t>
    <rPh sb="0" eb="1">
      <t>カイ</t>
    </rPh>
    <rPh sb="2" eb="3">
      <t>ニン</t>
    </rPh>
    <phoneticPr fontId="1"/>
  </si>
  <si>
    <t>６　利用申し込み時の問い合わせ先　</t>
    <rPh sb="2" eb="4">
      <t>リヨウ</t>
    </rPh>
    <rPh sb="4" eb="5">
      <t>モウ</t>
    </rPh>
    <rPh sb="6" eb="7">
      <t>コ</t>
    </rPh>
    <rPh sb="8" eb="9">
      <t>ジ</t>
    </rPh>
    <rPh sb="10" eb="11">
      <t>ト</t>
    </rPh>
    <rPh sb="12" eb="13">
      <t>ア</t>
    </rPh>
    <rPh sb="15" eb="16">
      <t>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</si>
  <si>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</si>
  <si>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</si>
  <si>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ウ.合計（ア+イ）　　</t>
    <rPh sb="2" eb="4">
      <t>ゴウケイ</t>
    </rPh>
    <phoneticPr fontId="1"/>
  </si>
  <si>
    <t>ア.小計（①+②）　　</t>
    <rPh sb="2" eb="4">
      <t>ショウケイ</t>
    </rPh>
    <phoneticPr fontId="1"/>
  </si>
  <si>
    <t>鹿児島市支えあい活動補助金　奨励金申請計算書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ショウレイキン</t>
    </rPh>
    <rPh sb="17" eb="19">
      <t>シンセイ</t>
    </rPh>
    <rPh sb="19" eb="22">
      <t>ケイサンショ</t>
    </rPh>
    <phoneticPr fontId="1"/>
  </si>
  <si>
    <t>活動員</t>
    <rPh sb="0" eb="2">
      <t>カツドウ</t>
    </rPh>
    <rPh sb="2" eb="3">
      <t>イン</t>
    </rPh>
    <phoneticPr fontId="1"/>
  </si>
  <si>
    <t>(イ)年間活動
予定回数</t>
    <rPh sb="3" eb="5">
      <t>ネンカン</t>
    </rPh>
    <rPh sb="5" eb="7">
      <t>カツドウ</t>
    </rPh>
    <rPh sb="8" eb="10">
      <t>ヨテイ</t>
    </rPh>
    <rPh sb="10" eb="12">
      <t>カイスウ</t>
    </rPh>
    <phoneticPr fontId="1"/>
  </si>
  <si>
    <t>(ウ)奨励金(1人200円
以内)(※2)</t>
    <rPh sb="3" eb="6">
      <t>ショウレイキン</t>
    </rPh>
    <rPh sb="8" eb="9">
      <t>リ</t>
    </rPh>
    <rPh sb="12" eb="13">
      <t>エン</t>
    </rPh>
    <rPh sb="14" eb="16">
      <t>イナイ</t>
    </rPh>
    <phoneticPr fontId="1"/>
  </si>
  <si>
    <t>(ア)×(イ)×(ウ)</t>
    <phoneticPr fontId="1"/>
  </si>
  <si>
    <t>【補助金申請額】
1人上限10,000円(※3)</t>
    <rPh sb="1" eb="4">
      <t>ホジョキン</t>
    </rPh>
    <rPh sb="4" eb="6">
      <t>シンセイ</t>
    </rPh>
    <rPh sb="6" eb="7">
      <t>ガク</t>
    </rPh>
    <rPh sb="10" eb="11">
      <t>リ</t>
    </rPh>
    <rPh sb="11" eb="13">
      <t>ジョウゲン</t>
    </rPh>
    <rPh sb="19" eb="20">
      <t>エン</t>
    </rPh>
    <phoneticPr fontId="1"/>
  </si>
  <si>
    <t>による％（※1）(ア)</t>
    <phoneticPr fontId="1"/>
  </si>
  <si>
    <t>（合計）</t>
    <rPh sb="1" eb="3">
      <t>ゴウケイ</t>
    </rPh>
    <phoneticPr fontId="1"/>
  </si>
  <si>
    <t>※１.　奨励金についても、全利用者のうち要支援者等の割合(下記％)に応じて按分されるためご注意ください。</t>
    <rPh sb="4" eb="7">
      <t>ショウレイキン</t>
    </rPh>
    <rPh sb="13" eb="14">
      <t>ゼン</t>
    </rPh>
    <rPh sb="14" eb="17">
      <t>リヨウシャ</t>
    </rPh>
    <rPh sb="20" eb="21">
      <t>ヨウ</t>
    </rPh>
    <rPh sb="21" eb="25">
      <t>シエンシャナド</t>
    </rPh>
    <rPh sb="26" eb="28">
      <t>ワリアイ</t>
    </rPh>
    <rPh sb="29" eb="31">
      <t>カキ</t>
    </rPh>
    <rPh sb="34" eb="35">
      <t>オウ</t>
    </rPh>
    <rPh sb="37" eb="39">
      <t>アンブン</t>
    </rPh>
    <rPh sb="45" eb="47">
      <t>チュウイ</t>
    </rPh>
    <phoneticPr fontId="1"/>
  </si>
  <si>
    <t>につき200円を上限とします。</t>
    <rPh sb="6" eb="7">
      <t>エン</t>
    </rPh>
    <rPh sb="8" eb="10">
      <t>ジョウゲン</t>
    </rPh>
    <phoneticPr fontId="1"/>
  </si>
  <si>
    <t>※２.　奨励金について、団体が活動員に対して支払う額は任意の額ですが、市の補助額としては活動1回</t>
    <rPh sb="4" eb="7">
      <t>ショウレイキン</t>
    </rPh>
    <rPh sb="12" eb="14">
      <t>ダンタイ</t>
    </rPh>
    <rPh sb="15" eb="17">
      <t>カツドウ</t>
    </rPh>
    <rPh sb="17" eb="18">
      <t>イン</t>
    </rPh>
    <rPh sb="19" eb="20">
      <t>タイ</t>
    </rPh>
    <rPh sb="22" eb="24">
      <t>シハラ</t>
    </rPh>
    <rPh sb="25" eb="26">
      <t>ガク</t>
    </rPh>
    <rPh sb="27" eb="29">
      <t>ニンイ</t>
    </rPh>
    <rPh sb="30" eb="31">
      <t>ガク</t>
    </rPh>
    <rPh sb="35" eb="36">
      <t>シ</t>
    </rPh>
    <rPh sb="37" eb="39">
      <t>ホジョ</t>
    </rPh>
    <rPh sb="39" eb="40">
      <t>ガク</t>
    </rPh>
    <rPh sb="44" eb="46">
      <t>カツドウ</t>
    </rPh>
    <rPh sb="47" eb="48">
      <t>カイ</t>
    </rPh>
    <phoneticPr fontId="1"/>
  </si>
  <si>
    <t>※3.　1人当たりの奨励金の補助額の上限は年間１０，０００円とします。</t>
    <rPh sb="4" eb="6">
      <t>ヒトリ</t>
    </rPh>
    <rPh sb="6" eb="7">
      <t>ア</t>
    </rPh>
    <rPh sb="10" eb="13">
      <t>ショウレイキン</t>
    </rPh>
    <rPh sb="14" eb="16">
      <t>ホジョ</t>
    </rPh>
    <rPh sb="16" eb="17">
      <t>ガク</t>
    </rPh>
    <rPh sb="18" eb="20">
      <t>ジョウゲン</t>
    </rPh>
    <rPh sb="21" eb="23">
      <t>ネンカン</t>
    </rPh>
    <rPh sb="29" eb="30">
      <t>エン</t>
    </rPh>
    <phoneticPr fontId="1"/>
  </si>
  <si>
    <t>鹿児島市支えあい活動補助金　収支予算書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9">
      <t>ヨサンショ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</si>
  <si>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</si>
  <si>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</si>
  <si>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</si>
  <si>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</si>
  <si>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</si>
  <si>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②奨励金</t>
    <rPh sb="1" eb="4">
      <t>ショウレイキン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</si>
  <si>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</si>
  <si>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①+②　　合計</t>
    <rPh sb="5" eb="7">
      <t>ゴウケイ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</si>
  <si>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</si>
  <si>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</si>
  <si>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</si>
  <si>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</si>
  <si>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</si>
  <si>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</si>
  <si>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</si>
  <si>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</si>
  <si>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</si>
  <si>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</si>
  <si>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</si>
  <si>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</si>
  <si>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</si>
  <si>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</si>
  <si>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</si>
  <si>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％</t>
    <phoneticPr fontId="1"/>
  </si>
  <si>
    <t>令和</t>
    <rPh sb="0" eb="2">
      <t>レイワ</t>
    </rPh>
    <phoneticPr fontId="1"/>
  </si>
  <si>
    <t>活動への奨励金</t>
    <rPh sb="0" eb="2">
      <t>カツドウ</t>
    </rPh>
    <rPh sb="4" eb="7">
      <t>ショウレイキン</t>
    </rPh>
    <phoneticPr fontId="1"/>
  </si>
  <si>
    <t>○</t>
    <phoneticPr fontId="1"/>
  </si>
  <si>
    <t>申請年月日</t>
    <rPh sb="0" eb="2">
      <t>シンセイ</t>
    </rPh>
    <rPh sb="2" eb="5">
      <t>ネンガッピ</t>
    </rPh>
    <phoneticPr fontId="1"/>
  </si>
  <si>
    <t>申請者の住所</t>
    <rPh sb="0" eb="3">
      <t>シンセイシャ</t>
    </rPh>
    <rPh sb="4" eb="6">
      <t>ジュウショ</t>
    </rPh>
    <phoneticPr fontId="1"/>
  </si>
  <si>
    <t>令和</t>
    <rPh sb="0" eb="2">
      <t>レイワ</t>
    </rPh>
    <phoneticPr fontId="1"/>
  </si>
  <si>
    <t>活動員数</t>
    <rPh sb="0" eb="2">
      <t>カツドウ</t>
    </rPh>
    <rPh sb="2" eb="3">
      <t>イン</t>
    </rPh>
    <rPh sb="3" eb="4">
      <t>スウ</t>
    </rPh>
    <phoneticPr fontId="1"/>
  </si>
  <si>
    <t>例：草刈り、ゴミ出し等</t>
    <rPh sb="0" eb="1">
      <t>レイ</t>
    </rPh>
    <rPh sb="2" eb="4">
      <t>クサカ</t>
    </rPh>
    <rPh sb="8" eb="9">
      <t>ダ</t>
    </rPh>
    <rPh sb="10" eb="11">
      <t>ナド</t>
    </rPh>
    <phoneticPr fontId="1"/>
  </si>
  <si>
    <t>要支援者数</t>
    <rPh sb="0" eb="1">
      <t>ヨウ</t>
    </rPh>
    <rPh sb="1" eb="4">
      <t>シエンシャ</t>
    </rPh>
    <rPh sb="4" eb="5">
      <t>スウ</t>
    </rPh>
    <phoneticPr fontId="1"/>
  </si>
  <si>
    <t>障害者数</t>
    <rPh sb="0" eb="3">
      <t>ショウガイシャ</t>
    </rPh>
    <rPh sb="3" eb="4">
      <t>スウ</t>
    </rPh>
    <phoneticPr fontId="1"/>
  </si>
  <si>
    <t>要介護者数</t>
    <rPh sb="0" eb="1">
      <t>ヨウ</t>
    </rPh>
    <rPh sb="1" eb="4">
      <t>カイゴシャ</t>
    </rPh>
    <rPh sb="4" eb="5">
      <t>スウ</t>
    </rPh>
    <phoneticPr fontId="1"/>
  </si>
  <si>
    <t>事業対象者数</t>
    <rPh sb="0" eb="2">
      <t>ジギョウ</t>
    </rPh>
    <rPh sb="2" eb="4">
      <t>タイショウ</t>
    </rPh>
    <rPh sb="4" eb="5">
      <t>シャ</t>
    </rPh>
    <rPh sb="5" eb="6">
      <t>スウ</t>
    </rPh>
    <phoneticPr fontId="1"/>
  </si>
  <si>
    <t>入力フォーム２</t>
    <rPh sb="0" eb="2">
      <t>ニュウリョク</t>
    </rPh>
    <phoneticPr fontId="1"/>
  </si>
  <si>
    <t>入力フォーム１</t>
    <rPh sb="0" eb="2">
      <t>ニュウリョク</t>
    </rPh>
    <phoneticPr fontId="1"/>
  </si>
  <si>
    <t>＊その他＝介護保険、</t>
    <rPh sb="3" eb="4">
      <t>タ</t>
    </rPh>
    <rPh sb="5" eb="7">
      <t>カイゴ</t>
    </rPh>
    <rPh sb="7" eb="9">
      <t>ホケン</t>
    </rPh>
    <phoneticPr fontId="1"/>
  </si>
  <si>
    <t>障害者手帳等未認定者</t>
    <phoneticPr fontId="1"/>
  </si>
  <si>
    <t>活動予定回数</t>
    <rPh sb="0" eb="2">
      <t>カツドウ</t>
    </rPh>
    <rPh sb="2" eb="4">
      <t>ヨテイ</t>
    </rPh>
    <rPh sb="4" eb="6">
      <t>カイスウ</t>
    </rPh>
    <phoneticPr fontId="1"/>
  </si>
  <si>
    <t>例：寄付金</t>
    <rPh sb="0" eb="1">
      <t>レイ</t>
    </rPh>
    <rPh sb="2" eb="5">
      <t>キフキン</t>
    </rPh>
    <phoneticPr fontId="1"/>
  </si>
  <si>
    <t>例：活動備品</t>
    <rPh sb="0" eb="1">
      <t>レイ</t>
    </rPh>
    <rPh sb="2" eb="4">
      <t>カツドウ</t>
    </rPh>
    <rPh sb="4" eb="6">
      <t>ビヒン</t>
    </rPh>
    <phoneticPr fontId="1"/>
  </si>
  <si>
    <t>草刈機、印刷機</t>
    <rPh sb="0" eb="3">
      <t>クサカリキ</t>
    </rPh>
    <rPh sb="4" eb="6">
      <t>インサツ</t>
    </rPh>
    <rPh sb="6" eb="7">
      <t>キ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</si>
  <si>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</si>
  <si>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</si>
  <si>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</si>
  <si>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</si>
  <si>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</si>
  <si>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</si>
  <si>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</si>
  <si>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</si>
  <si>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</si>
  <si>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</si>
  <si>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</si>
  <si>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</si>
  <si>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</si>
  <si>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</si>
  <si>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２　補助事業の目的及び内容</t>
    <phoneticPr fontId="1"/>
  </si>
  <si>
    <t>＊兼務＝調整役と活動員の兼務</t>
    <phoneticPr fontId="1"/>
  </si>
  <si>
    <t>４　利用者人数</t>
    <rPh sb="2" eb="4">
      <t>リヨウ</t>
    </rPh>
    <rPh sb="4" eb="5">
      <t>シャ</t>
    </rPh>
    <rPh sb="5" eb="7">
      <t>ニンズウ</t>
    </rPh>
    <phoneticPr fontId="1"/>
  </si>
  <si>
    <t>５　支援者人数</t>
    <rPh sb="2" eb="5">
      <t>シエンシャ</t>
    </rPh>
    <rPh sb="5" eb="7">
      <t>ニンズウ</t>
    </rPh>
    <phoneticPr fontId="1"/>
  </si>
  <si>
    <t>６　利用要件　利用料等</t>
    <rPh sb="2" eb="4">
      <t>リヨウ</t>
    </rPh>
    <rPh sb="4" eb="6">
      <t>ヨウケン</t>
    </rPh>
    <rPh sb="7" eb="10">
      <t>リヨウリョウ</t>
    </rPh>
    <rPh sb="10" eb="11">
      <t>トウ</t>
    </rPh>
    <phoneticPr fontId="1"/>
  </si>
  <si>
    <t>７　利用申し込み時の問い合わせ先　</t>
    <phoneticPr fontId="1"/>
  </si>
  <si>
    <t>８　調整役連絡先</t>
    <rPh sb="2" eb="4">
      <t>チョウセイ</t>
    </rPh>
    <rPh sb="4" eb="5">
      <t>ヤク</t>
    </rPh>
    <rPh sb="5" eb="8">
      <t>レンラクサキ</t>
    </rPh>
    <phoneticPr fontId="1"/>
  </si>
  <si>
    <t>９　活動員情報</t>
    <rPh sb="2" eb="4">
      <t>カツドウ</t>
    </rPh>
    <rPh sb="4" eb="5">
      <t>イン</t>
    </rPh>
    <rPh sb="5" eb="7">
      <t>ジョウホウ</t>
    </rPh>
    <phoneticPr fontId="1"/>
  </si>
  <si>
    <t>１０　補助対象経費</t>
    <rPh sb="3" eb="5">
      <t>ホジョ</t>
    </rPh>
    <rPh sb="5" eb="7">
      <t>タイショウ</t>
    </rPh>
    <rPh sb="7" eb="9">
      <t>ケイヒ</t>
    </rPh>
    <phoneticPr fontId="1"/>
  </si>
  <si>
    <t>１１　市支えあい活動補助金以外の収入</t>
    <rPh sb="3" eb="5">
      <t>シササ</t>
    </rPh>
    <rPh sb="8" eb="13">
      <t>カツドウホジョキン</t>
    </rPh>
    <rPh sb="13" eb="15">
      <t>イガイ</t>
    </rPh>
    <rPh sb="16" eb="18">
      <t>シュウニュウ</t>
    </rPh>
    <phoneticPr fontId="1"/>
  </si>
  <si>
    <t>⑥</t>
    <phoneticPr fontId="1"/>
  </si>
  <si>
    <t>基本額+加算額</t>
    <rPh sb="0" eb="3">
      <t>キホンガク</t>
    </rPh>
    <rPh sb="4" eb="7">
      <t>カサンガク</t>
    </rPh>
    <phoneticPr fontId="1"/>
  </si>
  <si>
    <t>8　延べ活動回数見込み</t>
    <phoneticPr fontId="1"/>
  </si>
  <si>
    <t>⑦</t>
    <phoneticPr fontId="1"/>
  </si>
  <si>
    <t>a+b</t>
    <phoneticPr fontId="1"/>
  </si>
  <si>
    <t>奨励金（補助金内）</t>
    <rPh sb="0" eb="3">
      <t>ショウレイキン</t>
    </rPh>
    <rPh sb="4" eb="7">
      <t>ホジョキン</t>
    </rPh>
    <rPh sb="7" eb="8">
      <t>ナイ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</si>
  <si>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</si>
  <si>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</si>
  <si>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</si>
  <si>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</si>
  <si>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口座の種類</t>
    <phoneticPr fontId="1"/>
  </si>
  <si>
    <t>店</t>
    <rPh sb="0" eb="1">
      <t>テン</t>
    </rPh>
    <phoneticPr fontId="1"/>
  </si>
  <si>
    <t>（金庫）</t>
    <rPh sb="1" eb="3">
      <t>キンコ</t>
    </rPh>
    <phoneticPr fontId="1"/>
  </si>
  <si>
    <t>銀行</t>
    <rPh sb="0" eb="2">
      <t>ギンコウ</t>
    </rPh>
    <phoneticPr fontId="1"/>
  </si>
  <si>
    <t>金融機関名</t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</si>
  <si>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</si>
  <si>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</si>
  <si>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</si>
  <si>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</si>
  <si>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拾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</si>
  <si>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</si>
  <si>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</si>
  <si>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</si>
  <si>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億</t>
    <rPh sb="0" eb="1">
      <t>オク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</si>
  <si>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</si>
  <si>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</si>
  <si>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</si>
  <si>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</si>
  <si>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</si>
  <si>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指令年月日</t>
    <rPh sb="0" eb="2">
      <t>シレイ</t>
    </rPh>
    <rPh sb="2" eb="5">
      <t>ネンガッピ</t>
    </rPh>
    <phoneticPr fontId="1"/>
  </si>
  <si>
    <t>押印を省略する場合は、記入してください。</t>
    <phoneticPr fontId="1"/>
  </si>
  <si>
    <t>印</t>
    <rPh sb="0" eb="1">
      <t>イン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</si>
  <si>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</si>
  <si>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</si>
  <si>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</si>
  <si>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月</t>
    <rPh sb="0" eb="1">
      <t>ツキ</t>
    </rPh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</si>
  <si>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</si>
  <si>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０３</t>
    <phoneticPr fontId="1"/>
  </si>
  <si>
    <t>款</t>
    <rPh sb="0" eb="1">
      <t>カン</t>
    </rPh>
    <phoneticPr fontId="1"/>
  </si>
  <si>
    <t>歳出</t>
    <rPh sb="0" eb="2">
      <t>サイシュツ</t>
    </rPh>
    <phoneticPr fontId="1"/>
  </si>
  <si>
    <t>０９</t>
    <phoneticPr fontId="1"/>
  </si>
  <si>
    <t>会　　計</t>
    <rPh sb="0" eb="1">
      <t>カイ</t>
    </rPh>
    <rPh sb="3" eb="4">
      <t>ケイ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</si>
  <si>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</si>
  <si>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年度</t>
    <rPh sb="0" eb="2">
      <t>ネンド</t>
    </rPh>
    <phoneticPr fontId="1"/>
  </si>
  <si>
    <t>長寿あんしん課</t>
    <rPh sb="0" eb="2">
      <t>チョウジュ</t>
    </rPh>
    <rPh sb="6" eb="7">
      <t>カ</t>
    </rPh>
    <phoneticPr fontId="1"/>
  </si>
  <si>
    <t>課　名</t>
    <rPh sb="0" eb="1">
      <t>カ</t>
    </rPh>
    <rPh sb="2" eb="3">
      <t>メイ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</si>
  <si>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</si>
  <si>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</si>
  <si>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</si>
  <si>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</si>
  <si>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</si>
  <si>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</si>
  <si>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r>
      <t>補助金等概算払</t>
    </r>
    <r>
      <rPr>
        <strike/>
        <sz val="11"/>
        <color theme="1"/>
        <rFont val="ＭＳ 明朝"/>
        <family val="1"/>
        <charset val="128"/>
      </rPr>
      <t>（前金払）</t>
    </r>
    <r>
      <rPr>
        <sz val="11"/>
        <color theme="1"/>
        <rFont val="ＭＳ 明朝"/>
        <family val="1"/>
        <charset val="128"/>
      </rPr>
      <t>請求書</t>
    </r>
    <rPh sb="0" eb="4">
      <t>ホジョキンナド</t>
    </rPh>
    <rPh sb="4" eb="7">
      <t>ガイサンバラ</t>
    </rPh>
    <rPh sb="8" eb="11">
      <t>マエキンハラ</t>
    </rPh>
    <rPh sb="12" eb="15">
      <t>セイキュウショ</t>
    </rPh>
    <phoneticPr fontId="1"/>
  </si>
  <si>
    <t>鹿児島市補助金等交付規則第17条第3項の規定により、次のとおり請求します。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</si>
  <si>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金融機関</t>
    <rPh sb="0" eb="2">
      <t>キンユウ</t>
    </rPh>
    <rPh sb="2" eb="4">
      <t>キカン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</si>
  <si>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</si>
  <si>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</si>
  <si>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信金等</t>
    <rPh sb="0" eb="3">
      <t>シンキンナド</t>
    </rPh>
    <phoneticPr fontId="1"/>
  </si>
  <si>
    <t>うち兼務</t>
    <rPh sb="2" eb="4">
      <t>ケンム</t>
    </rPh>
    <phoneticPr fontId="1"/>
  </si>
  <si>
    <t>9　補助金振込先</t>
    <rPh sb="2" eb="5">
      <t>ホジョキン</t>
    </rPh>
    <rPh sb="5" eb="8">
      <t>フリコミサキ</t>
    </rPh>
    <phoneticPr fontId="1"/>
  </si>
  <si>
    <t>銀行</t>
    <rPh sb="0" eb="2">
      <t>ギンコウ</t>
    </rPh>
    <phoneticPr fontId="1"/>
  </si>
  <si>
    <t>金庫</t>
    <rPh sb="0" eb="2">
      <t>キンコ</t>
    </rPh>
    <phoneticPr fontId="1"/>
  </si>
  <si>
    <t>店</t>
    <rPh sb="0" eb="1">
      <t>テン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</si>
  <si>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</si>
  <si>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</si>
  <si>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補助金等概算払（前金払）請求書</t>
    <rPh sb="0" eb="4">
      <t>ホジョキンナド</t>
    </rPh>
    <rPh sb="4" eb="6">
      <t>ガイサン</t>
    </rPh>
    <rPh sb="6" eb="7">
      <t>バライ</t>
    </rPh>
    <rPh sb="8" eb="10">
      <t>マエキン</t>
    </rPh>
    <rPh sb="10" eb="11">
      <t>バライ</t>
    </rPh>
    <rPh sb="12" eb="15">
      <t>セイキュウショ</t>
    </rPh>
    <phoneticPr fontId="1"/>
  </si>
  <si>
    <t>奨励金申請計算書</t>
    <rPh sb="0" eb="3">
      <t>ショウレイキン</t>
    </rPh>
    <rPh sb="3" eb="5">
      <t>シンセイ</t>
    </rPh>
    <rPh sb="5" eb="8">
      <t>ケイサンショ</t>
    </rPh>
    <phoneticPr fontId="1"/>
  </si>
  <si>
    <t>有り</t>
    <rPh sb="0" eb="1">
      <t>アリ</t>
    </rPh>
    <phoneticPr fontId="1"/>
  </si>
  <si>
    <t>無し</t>
    <rPh sb="0" eb="1">
      <t>ナ</t>
    </rPh>
    <phoneticPr fontId="1"/>
  </si>
  <si>
    <t>構成員名簿</t>
    <phoneticPr fontId="1"/>
  </si>
  <si>
    <t>【補助金等概算払（前金払）請求書】</t>
    <phoneticPr fontId="1"/>
  </si>
  <si>
    <t>【奨励金申請計算書】</t>
    <phoneticPr fontId="1"/>
  </si>
  <si>
    <t>活動計画書、収支予算書、補助金額計算書、</t>
    <rPh sb="0" eb="2">
      <t>カツドウ</t>
    </rPh>
    <rPh sb="2" eb="5">
      <t>ケイカクショ</t>
    </rPh>
    <rPh sb="6" eb="8">
      <t>シュウシ</t>
    </rPh>
    <rPh sb="8" eb="11">
      <t>ヨサンショ</t>
    </rPh>
    <rPh sb="12" eb="15">
      <t>ホジョキン</t>
    </rPh>
    <rPh sb="15" eb="16">
      <t>ガク</t>
    </rPh>
    <rPh sb="16" eb="19">
      <t>ケイサンショ</t>
    </rPh>
    <phoneticPr fontId="1"/>
  </si>
  <si>
    <t>※有り・無しから選択</t>
    <rPh sb="1" eb="2">
      <t>アリ</t>
    </rPh>
    <rPh sb="4" eb="5">
      <t>ナ</t>
    </rPh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</si>
</sst>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&quot;円&quot;"/>
    <numFmt numFmtId="178" formatCode="0&quot;回&quot;"/>
    <numFmt numFmtId="179" formatCode="0.0_ "/>
    <numFmt numFmtId="180" formatCode="#,##0_);[Red]\(#,##0\)"/>
    <numFmt numFmtId="181" formatCode="[$-411]ge\.m\.d;@"/>
    <numFmt numFmtId="182" formatCode="&quot;鹿児島市&quot;0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79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8" xfId="0" applyFont="1" applyBorder="1">
      <alignment vertical="center"/>
    </xf>
    <xf numFmtId="0" fontId="0" fillId="0" borderId="20" xfId="0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14" xfId="0" applyFont="1" applyBorder="1">
      <alignment vertical="center"/>
    </xf>
    <xf numFmtId="0" fontId="0" fillId="0" borderId="20" xfId="0" applyBorder="1">
      <alignment vertical="center"/>
    </xf>
    <xf numFmtId="0" fontId="15" fillId="0" borderId="49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0" fillId="0" borderId="52" xfId="0" applyBorder="1">
      <alignment vertical="center"/>
    </xf>
    <xf numFmtId="0" fontId="0" fillId="0" borderId="45" xfId="0" applyBorder="1">
      <alignment vertical="center"/>
    </xf>
    <xf numFmtId="0" fontId="0" fillId="0" borderId="54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60" xfId="0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0" fillId="3" borderId="5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3" fillId="3" borderId="0" xfId="0" applyFon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8" fillId="3" borderId="2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3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right" vertical="center"/>
    </xf>
    <xf numFmtId="0" fontId="3" fillId="3" borderId="25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3" borderId="38" xfId="0" applyFont="1" applyFill="1" applyBorder="1">
      <alignment vertical="center"/>
    </xf>
    <xf numFmtId="0" fontId="14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14" fillId="3" borderId="1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5" fillId="3" borderId="48" xfId="0" applyFont="1" applyFill="1" applyBorder="1" applyAlignment="1">
      <alignment horizontal="left" vertical="center"/>
    </xf>
    <xf numFmtId="0" fontId="15" fillId="3" borderId="49" xfId="0" applyFont="1" applyFill="1" applyBorder="1" applyAlignment="1">
      <alignment horizontal="left" vertical="center"/>
    </xf>
    <xf numFmtId="0" fontId="0" fillId="3" borderId="51" xfId="0" applyFill="1" applyBorder="1">
      <alignment vertical="center"/>
    </xf>
    <xf numFmtId="0" fontId="8" fillId="3" borderId="39" xfId="0" applyFont="1" applyFill="1" applyBorder="1" applyAlignment="1">
      <alignment horizontal="center" vertical="center"/>
    </xf>
    <xf numFmtId="0" fontId="0" fillId="3" borderId="53" xfId="0" applyFill="1" applyBorder="1">
      <alignment vertical="center"/>
    </xf>
    <xf numFmtId="0" fontId="3" fillId="3" borderId="45" xfId="0" applyFont="1" applyFill="1" applyBorder="1">
      <alignment vertical="center"/>
    </xf>
    <xf numFmtId="0" fontId="0" fillId="3" borderId="45" xfId="0" applyFill="1" applyBorder="1">
      <alignment vertical="center"/>
    </xf>
    <xf numFmtId="0" fontId="10" fillId="3" borderId="0" xfId="0" applyFont="1" applyFill="1" applyAlignment="1">
      <alignment horizontal="center" vertical="center"/>
    </xf>
    <xf numFmtId="0" fontId="23" fillId="0" borderId="0" xfId="0" applyFont="1">
      <alignment vertical="center"/>
    </xf>
    <xf numFmtId="0" fontId="23" fillId="0" borderId="28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79" xfId="0" applyFont="1" applyBorder="1">
      <alignment vertical="center"/>
    </xf>
    <xf numFmtId="0" fontId="23" fillId="0" borderId="80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>
      <alignment vertical="center"/>
    </xf>
    <xf numFmtId="0" fontId="23" fillId="0" borderId="82" xfId="0" applyFont="1" applyBorder="1">
      <alignment vertical="center"/>
    </xf>
    <xf numFmtId="0" fontId="23" fillId="0" borderId="83" xfId="0" applyFont="1" applyBorder="1">
      <alignment vertical="center"/>
    </xf>
    <xf numFmtId="0" fontId="25" fillId="0" borderId="4" xfId="0" applyFont="1" applyBorder="1" applyAlignment="1">
      <alignment horizontal="right" vertical="center"/>
    </xf>
    <xf numFmtId="0" fontId="25" fillId="0" borderId="82" xfId="0" applyFont="1" applyBorder="1" applyAlignment="1">
      <alignment horizontal="right" vertical="center"/>
    </xf>
    <xf numFmtId="0" fontId="25" fillId="0" borderId="83" xfId="0" applyFont="1" applyBorder="1" applyAlignment="1">
      <alignment horizontal="right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0" fillId="2" borderId="4" xfId="0" applyFill="1" applyBorder="1">
      <alignment vertical="center"/>
    </xf>
    <xf numFmtId="0" fontId="29" fillId="3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30" fillId="3" borderId="0" xfId="0" applyFont="1" applyFill="1">
      <alignment vertical="center"/>
    </xf>
    <xf numFmtId="0" fontId="30" fillId="0" borderId="0" xfId="0" applyFont="1">
      <alignment vertical="center"/>
    </xf>
    <xf numFmtId="0" fontId="30" fillId="3" borderId="0" xfId="0" applyFont="1" applyFill="1" applyAlignment="1">
      <alignment vertical="center" shrinkToFit="1"/>
    </xf>
    <xf numFmtId="176" fontId="30" fillId="3" borderId="0" xfId="0" applyNumberFormat="1" applyFont="1" applyFill="1" applyAlignment="1">
      <alignment horizontal="right" vertical="center"/>
    </xf>
    <xf numFmtId="176" fontId="30" fillId="0" borderId="0" xfId="0" applyNumberFormat="1" applyFont="1">
      <alignment vertical="center"/>
    </xf>
    <xf numFmtId="0" fontId="30" fillId="3" borderId="0" xfId="0" applyFont="1" applyFill="1" applyAlignment="1">
      <alignment horizontal="right" vertical="center"/>
    </xf>
    <xf numFmtId="176" fontId="30" fillId="3" borderId="0" xfId="0" applyNumberFormat="1" applyFont="1" applyFill="1">
      <alignment vertical="center"/>
    </xf>
    <xf numFmtId="0" fontId="0" fillId="2" borderId="64" xfId="0" applyFill="1" applyBorder="1">
      <alignment vertical="center"/>
    </xf>
    <xf numFmtId="0" fontId="0" fillId="4" borderId="64" xfId="0" applyFill="1" applyBorder="1">
      <alignment vertical="center"/>
    </xf>
    <xf numFmtId="0" fontId="0" fillId="0" borderId="37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4" borderId="67" xfId="0" applyFill="1" applyBorder="1" applyAlignment="1">
      <alignment horizontal="left" vertical="center"/>
    </xf>
    <xf numFmtId="0" fontId="0" fillId="4" borderId="65" xfId="0" applyFill="1" applyBorder="1" applyAlignment="1">
      <alignment horizontal="left" vertical="center"/>
    </xf>
    <xf numFmtId="0" fontId="0" fillId="4" borderId="86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62" xfId="0" applyFill="1" applyBorder="1" applyAlignment="1">
      <alignment horizontal="left" vertical="center"/>
    </xf>
    <xf numFmtId="0" fontId="0" fillId="4" borderId="61" xfId="0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4" borderId="60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left" vertical="center"/>
    </xf>
    <xf numFmtId="0" fontId="0" fillId="4" borderId="59" xfId="0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2" borderId="68" xfId="0" applyFill="1" applyBorder="1" applyAlignment="1">
      <alignment horizontal="left" vertical="center"/>
    </xf>
    <xf numFmtId="0" fontId="0" fillId="2" borderId="59" xfId="0" applyFill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0" fillId="4" borderId="78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0" fillId="4" borderId="77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2" borderId="68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9" xfId="0" applyFill="1" applyBorder="1" applyAlignment="1">
      <alignment horizontal="left" vertical="center"/>
    </xf>
    <xf numFmtId="0" fontId="0" fillId="2" borderId="62" xfId="0" applyFill="1" applyBorder="1" applyAlignment="1">
      <alignment horizontal="left" vertical="center"/>
    </xf>
    <xf numFmtId="0" fontId="0" fillId="2" borderId="6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20" xfId="0" applyFill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22" fillId="4" borderId="20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7" borderId="20" xfId="0" applyFill="1" applyBorder="1" applyAlignment="1">
      <alignment horizontal="left" vertical="center"/>
    </xf>
    <xf numFmtId="0" fontId="11" fillId="6" borderId="20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4" borderId="71" xfId="0" applyFill="1" applyBorder="1" applyAlignment="1">
      <alignment horizontal="left" vertical="center"/>
    </xf>
    <xf numFmtId="0" fontId="0" fillId="4" borderId="72" xfId="0" applyFill="1" applyBorder="1" applyAlignment="1">
      <alignment horizontal="left" vertical="center"/>
    </xf>
    <xf numFmtId="0" fontId="0" fillId="5" borderId="69" xfId="0" applyFill="1" applyBorder="1" applyAlignment="1">
      <alignment horizontal="left" vertical="center"/>
    </xf>
    <xf numFmtId="0" fontId="0" fillId="5" borderId="62" xfId="0" applyFill="1" applyBorder="1" applyAlignment="1">
      <alignment horizontal="left" vertical="center"/>
    </xf>
    <xf numFmtId="0" fontId="0" fillId="5" borderId="61" xfId="0" applyFill="1" applyBorder="1" applyAlignment="1">
      <alignment horizontal="left" vertical="center"/>
    </xf>
    <xf numFmtId="0" fontId="0" fillId="4" borderId="87" xfId="0" applyFill="1" applyBorder="1" applyAlignment="1">
      <alignment horizontal="center" vertical="center"/>
    </xf>
    <xf numFmtId="0" fontId="0" fillId="4" borderId="86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shrinkToFit="1"/>
    </xf>
    <xf numFmtId="0" fontId="0" fillId="2" borderId="70" xfId="0" applyFill="1" applyBorder="1" applyAlignment="1">
      <alignment horizontal="center" vertical="center"/>
    </xf>
    <xf numFmtId="0" fontId="11" fillId="7" borderId="20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181" fontId="0" fillId="2" borderId="24" xfId="0" applyNumberFormat="1" applyFill="1" applyBorder="1" applyAlignment="1">
      <alignment horizontal="center" vertical="center"/>
    </xf>
    <xf numFmtId="181" fontId="0" fillId="2" borderId="26" xfId="0" applyNumberFormat="1" applyFill="1" applyBorder="1" applyAlignment="1">
      <alignment horizontal="center" vertical="center"/>
    </xf>
    <xf numFmtId="181" fontId="0" fillId="2" borderId="27" xfId="0" applyNumberFormat="1" applyFill="1" applyBorder="1" applyAlignment="1">
      <alignment horizontal="center" vertical="center"/>
    </xf>
    <xf numFmtId="181" fontId="0" fillId="2" borderId="28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180" fontId="0" fillId="2" borderId="20" xfId="0" applyNumberFormat="1" applyFill="1" applyBorder="1" applyAlignment="1">
      <alignment horizontal="center" vertical="center"/>
    </xf>
    <xf numFmtId="182" fontId="0" fillId="5" borderId="24" xfId="0" applyNumberFormat="1" applyFill="1" applyBorder="1" applyAlignment="1">
      <alignment horizontal="center" vertical="center"/>
    </xf>
    <xf numFmtId="182" fontId="0" fillId="5" borderId="25" xfId="0" applyNumberFormat="1" applyFill="1" applyBorder="1" applyAlignment="1">
      <alignment horizontal="center" vertical="center"/>
    </xf>
    <xf numFmtId="182" fontId="0" fillId="5" borderId="26" xfId="0" applyNumberFormat="1" applyFill="1" applyBorder="1" applyAlignment="1">
      <alignment horizontal="center" vertical="center"/>
    </xf>
    <xf numFmtId="182" fontId="0" fillId="5" borderId="27" xfId="0" applyNumberFormat="1" applyFill="1" applyBorder="1" applyAlignment="1">
      <alignment horizontal="center" vertical="center"/>
    </xf>
    <xf numFmtId="182" fontId="0" fillId="5" borderId="1" xfId="0" applyNumberFormat="1" applyFill="1" applyBorder="1" applyAlignment="1">
      <alignment horizontal="center" vertical="center"/>
    </xf>
    <xf numFmtId="182" fontId="0" fillId="5" borderId="28" xfId="0" applyNumberFormat="1" applyFill="1" applyBorder="1" applyAlignment="1">
      <alignment horizontal="center" vertical="center"/>
    </xf>
    <xf numFmtId="57" fontId="0" fillId="5" borderId="24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8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5" borderId="20" xfId="0" applyFill="1" applyBorder="1">
      <alignment vertical="center"/>
    </xf>
    <xf numFmtId="0" fontId="0" fillId="2" borderId="20" xfId="0" applyFill="1" applyBorder="1">
      <alignment vertical="center"/>
    </xf>
    <xf numFmtId="176" fontId="0" fillId="2" borderId="20" xfId="0" applyNumberFormat="1" applyFill="1" applyBorder="1" applyAlignment="1">
      <alignment horizontal="center" vertical="center"/>
    </xf>
    <xf numFmtId="177" fontId="0" fillId="5" borderId="20" xfId="0" applyNumberForma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176" fontId="0" fillId="5" borderId="20" xfId="0" applyNumberFormat="1" applyFill="1" applyBorder="1" applyAlignment="1">
      <alignment horizontal="center" vertical="center"/>
    </xf>
    <xf numFmtId="0" fontId="0" fillId="2" borderId="66" xfId="0" applyFill="1" applyBorder="1" applyAlignment="1">
      <alignment horizontal="left" vertical="center"/>
    </xf>
    <xf numFmtId="176" fontId="0" fillId="2" borderId="66" xfId="0" applyNumberFormat="1" applyFill="1" applyBorder="1" applyAlignment="1">
      <alignment horizontal="center" vertical="center"/>
    </xf>
    <xf numFmtId="178" fontId="0" fillId="5" borderId="20" xfId="0" applyNumberFormat="1" applyFill="1" applyBorder="1" applyAlignment="1">
      <alignment horizontal="center" vertical="center"/>
    </xf>
    <xf numFmtId="180" fontId="0" fillId="5" borderId="20" xfId="0" applyNumberFormat="1" applyFill="1" applyBorder="1" applyAlignment="1">
      <alignment horizontal="center" vertical="center"/>
    </xf>
    <xf numFmtId="180" fontId="0" fillId="2" borderId="66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55" xfId="0" applyFill="1" applyBorder="1" applyAlignment="1">
      <alignment horizontal="center" vertical="center" shrinkToFit="1"/>
    </xf>
    <xf numFmtId="0" fontId="0" fillId="0" borderId="3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3" fontId="17" fillId="3" borderId="24" xfId="0" applyNumberFormat="1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3" borderId="3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3" fillId="3" borderId="51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top"/>
    </xf>
    <xf numFmtId="0" fontId="3" fillId="3" borderId="25" xfId="0" applyFont="1" applyFill="1" applyBorder="1" applyAlignment="1">
      <alignment horizontal="center" vertical="top"/>
    </xf>
    <xf numFmtId="0" fontId="3" fillId="3" borderId="37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0" fillId="3" borderId="41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39" xfId="0" applyFill="1" applyBorder="1" applyAlignment="1">
      <alignment horizontal="center" vertical="center"/>
    </xf>
    <xf numFmtId="179" fontId="20" fillId="3" borderId="21" xfId="0" applyNumberFormat="1" applyFont="1" applyFill="1" applyBorder="1" applyAlignment="1">
      <alignment horizontal="center" vertical="center"/>
    </xf>
    <xf numFmtId="179" fontId="20" fillId="3" borderId="10" xfId="0" applyNumberFormat="1" applyFont="1" applyFill="1" applyBorder="1" applyAlignment="1">
      <alignment horizontal="center" vertical="center"/>
    </xf>
    <xf numFmtId="179" fontId="20" fillId="3" borderId="11" xfId="0" applyNumberFormat="1" applyFont="1" applyFill="1" applyBorder="1" applyAlignment="1">
      <alignment horizontal="center" vertical="center"/>
    </xf>
    <xf numFmtId="179" fontId="20" fillId="3" borderId="0" xfId="0" applyNumberFormat="1" applyFont="1" applyFill="1" applyAlignment="1">
      <alignment horizontal="center" vertical="center"/>
    </xf>
    <xf numFmtId="179" fontId="20" fillId="3" borderId="5" xfId="0" applyNumberFormat="1" applyFont="1" applyFill="1" applyBorder="1" applyAlignment="1">
      <alignment horizontal="center" vertical="center"/>
    </xf>
    <xf numFmtId="179" fontId="20" fillId="3" borderId="6" xfId="0" applyNumberFormat="1" applyFont="1" applyFill="1" applyBorder="1" applyAlignment="1">
      <alignment horizontal="center" vertical="center"/>
    </xf>
    <xf numFmtId="179" fontId="20" fillId="3" borderId="7" xfId="0" applyNumberFormat="1" applyFont="1" applyFill="1" applyBorder="1" applyAlignment="1">
      <alignment horizontal="center" vertical="center"/>
    </xf>
    <xf numFmtId="179" fontId="20" fillId="3" borderId="8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8" fontId="0" fillId="3" borderId="24" xfId="0" applyNumberFormat="1" applyFill="1" applyBorder="1" applyAlignment="1">
      <alignment horizontal="right" vertical="center"/>
    </xf>
    <xf numFmtId="178" fontId="0" fillId="3" borderId="25" xfId="0" applyNumberFormat="1" applyFill="1" applyBorder="1" applyAlignment="1">
      <alignment horizontal="right" vertical="center"/>
    </xf>
    <xf numFmtId="178" fontId="0" fillId="3" borderId="26" xfId="0" applyNumberFormat="1" applyFill="1" applyBorder="1" applyAlignment="1">
      <alignment horizontal="right" vertical="center"/>
    </xf>
    <xf numFmtId="178" fontId="0" fillId="3" borderId="27" xfId="0" applyNumberFormat="1" applyFill="1" applyBorder="1" applyAlignment="1">
      <alignment horizontal="right" vertical="center"/>
    </xf>
    <xf numFmtId="178" fontId="0" fillId="3" borderId="1" xfId="0" applyNumberFormat="1" applyFill="1" applyBorder="1" applyAlignment="1">
      <alignment horizontal="right" vertical="center"/>
    </xf>
    <xf numFmtId="178" fontId="0" fillId="3" borderId="28" xfId="0" applyNumberFormat="1" applyFill="1" applyBorder="1" applyAlignment="1">
      <alignment horizontal="right" vertical="center"/>
    </xf>
    <xf numFmtId="177" fontId="0" fillId="3" borderId="4" xfId="0" applyNumberFormat="1" applyFill="1" applyBorder="1" applyAlignment="1">
      <alignment horizontal="right" vertical="center"/>
    </xf>
    <xf numFmtId="177" fontId="0" fillId="3" borderId="20" xfId="0" applyNumberFormat="1" applyFill="1" applyBorder="1" applyAlignment="1">
      <alignment horizontal="right" vertical="center"/>
    </xf>
    <xf numFmtId="0" fontId="0" fillId="3" borderId="4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178" fontId="0" fillId="3" borderId="42" xfId="0" applyNumberFormat="1" applyFill="1" applyBorder="1" applyAlignment="1">
      <alignment horizontal="right" vertical="center"/>
    </xf>
    <xf numFmtId="178" fontId="0" fillId="3" borderId="10" xfId="0" applyNumberFormat="1" applyFill="1" applyBorder="1" applyAlignment="1">
      <alignment horizontal="right" vertical="center"/>
    </xf>
    <xf numFmtId="178" fontId="0" fillId="3" borderId="43" xfId="0" applyNumberFormat="1" applyFill="1" applyBorder="1" applyAlignment="1">
      <alignment horizontal="right" vertical="center"/>
    </xf>
    <xf numFmtId="178" fontId="0" fillId="3" borderId="44" xfId="0" applyNumberFormat="1" applyFill="1" applyBorder="1" applyAlignment="1">
      <alignment horizontal="right" vertical="center"/>
    </xf>
    <xf numFmtId="178" fontId="0" fillId="3" borderId="45" xfId="0" applyNumberFormat="1" applyFill="1" applyBorder="1" applyAlignment="1">
      <alignment horizontal="right" vertical="center"/>
    </xf>
    <xf numFmtId="178" fontId="0" fillId="3" borderId="46" xfId="0" applyNumberFormat="1" applyFill="1" applyBorder="1" applyAlignment="1">
      <alignment horizontal="right" vertical="center"/>
    </xf>
    <xf numFmtId="177" fontId="0" fillId="3" borderId="42" xfId="0" applyNumberFormat="1" applyFill="1" applyBorder="1" applyAlignment="1">
      <alignment horizontal="right" vertical="center"/>
    </xf>
    <xf numFmtId="177" fontId="0" fillId="3" borderId="10" xfId="0" applyNumberFormat="1" applyFill="1" applyBorder="1" applyAlignment="1">
      <alignment horizontal="right" vertical="center"/>
    </xf>
    <xf numFmtId="177" fontId="0" fillId="3" borderId="43" xfId="0" applyNumberFormat="1" applyFill="1" applyBorder="1" applyAlignment="1">
      <alignment horizontal="right" vertical="center"/>
    </xf>
    <xf numFmtId="177" fontId="0" fillId="3" borderId="44" xfId="0" applyNumberFormat="1" applyFill="1" applyBorder="1" applyAlignment="1">
      <alignment horizontal="right" vertical="center"/>
    </xf>
    <xf numFmtId="177" fontId="0" fillId="3" borderId="45" xfId="0" applyNumberFormat="1" applyFill="1" applyBorder="1" applyAlignment="1">
      <alignment horizontal="right" vertical="center"/>
    </xf>
    <xf numFmtId="177" fontId="0" fillId="3" borderId="46" xfId="0" applyNumberFormat="1" applyFill="1" applyBorder="1" applyAlignment="1">
      <alignment horizontal="right" vertical="center"/>
    </xf>
    <xf numFmtId="177" fontId="0" fillId="3" borderId="24" xfId="0" applyNumberFormat="1" applyFill="1" applyBorder="1" applyAlignment="1">
      <alignment horizontal="right" vertical="center"/>
    </xf>
    <xf numFmtId="177" fontId="0" fillId="3" borderId="25" xfId="0" applyNumberFormat="1" applyFill="1" applyBorder="1" applyAlignment="1">
      <alignment horizontal="right" vertical="center"/>
    </xf>
    <xf numFmtId="177" fontId="0" fillId="3" borderId="26" xfId="0" applyNumberFormat="1" applyFill="1" applyBorder="1" applyAlignment="1">
      <alignment horizontal="right" vertical="center"/>
    </xf>
    <xf numFmtId="177" fontId="0" fillId="3" borderId="27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177" fontId="0" fillId="3" borderId="28" xfId="0" applyNumberFormat="1" applyFill="1" applyBorder="1" applyAlignment="1">
      <alignment horizontal="right" vertical="center"/>
    </xf>
    <xf numFmtId="177" fontId="0" fillId="3" borderId="42" xfId="0" applyNumberFormat="1" applyFill="1" applyBorder="1" applyAlignment="1">
      <alignment horizontal="center" vertical="center"/>
    </xf>
    <xf numFmtId="177" fontId="0" fillId="3" borderId="44" xfId="0" applyNumberFormat="1" applyFill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5" fillId="3" borderId="47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180" fontId="0" fillId="3" borderId="40" xfId="0" applyNumberFormat="1" applyFill="1" applyBorder="1" applyAlignment="1">
      <alignment horizontal="center" vertical="center"/>
    </xf>
    <xf numFmtId="180" fontId="0" fillId="3" borderId="20" xfId="0" applyNumberFormat="1" applyFill="1" applyBorder="1" applyAlignment="1">
      <alignment horizontal="center" vertical="center"/>
    </xf>
    <xf numFmtId="180" fontId="0" fillId="3" borderId="39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73" xfId="0" applyFill="1" applyBorder="1" applyAlignment="1">
      <alignment horizontal="center" vertical="center" shrinkToFit="1"/>
    </xf>
    <xf numFmtId="0" fontId="0" fillId="3" borderId="74" xfId="0" applyFill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 shrinkToFit="1"/>
    </xf>
    <xf numFmtId="176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176" fontId="0" fillId="3" borderId="40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0" fillId="3" borderId="20" xfId="0" applyFill="1" applyBorder="1" applyAlignment="1">
      <alignment horizontal="left" vertical="center" shrinkToFit="1"/>
    </xf>
    <xf numFmtId="0" fontId="0" fillId="3" borderId="39" xfId="0" applyFill="1" applyBorder="1" applyAlignment="1">
      <alignment horizontal="left" vertical="center" shrinkToFit="1"/>
    </xf>
    <xf numFmtId="176" fontId="0" fillId="3" borderId="39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0" fontId="0" fillId="3" borderId="20" xfId="0" applyFill="1" applyBorder="1" applyAlignment="1">
      <alignment vertical="center" shrinkToFit="1"/>
    </xf>
    <xf numFmtId="181" fontId="0" fillId="3" borderId="20" xfId="0" applyNumberForma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3" fontId="19" fillId="3" borderId="9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3" fontId="18" fillId="3" borderId="10" xfId="0" applyNumberFormat="1" applyFont="1" applyFill="1" applyBorder="1" applyAlignment="1">
      <alignment horizontal="center"/>
    </xf>
    <xf numFmtId="3" fontId="18" fillId="3" borderId="11" xfId="0" applyNumberFormat="1" applyFont="1" applyFill="1" applyBorder="1" applyAlignment="1">
      <alignment horizontal="center"/>
    </xf>
    <xf numFmtId="3" fontId="18" fillId="3" borderId="6" xfId="0" applyNumberFormat="1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3" fontId="18" fillId="3" borderId="8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6" fontId="18" fillId="3" borderId="9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76" fontId="18" fillId="3" borderId="10" xfId="0" applyNumberFormat="1" applyFont="1" applyFill="1" applyBorder="1" applyAlignment="1">
      <alignment horizontal="center"/>
    </xf>
    <xf numFmtId="176" fontId="18" fillId="3" borderId="11" xfId="0" applyNumberFormat="1" applyFont="1" applyFill="1" applyBorder="1" applyAlignment="1">
      <alignment horizontal="center"/>
    </xf>
    <xf numFmtId="176" fontId="18" fillId="3" borderId="6" xfId="0" applyNumberFormat="1" applyFont="1" applyFill="1" applyBorder="1" applyAlignment="1">
      <alignment horizontal="center"/>
    </xf>
    <xf numFmtId="176" fontId="18" fillId="3" borderId="7" xfId="0" applyNumberFormat="1" applyFont="1" applyFill="1" applyBorder="1" applyAlignment="1">
      <alignment horizontal="center"/>
    </xf>
    <xf numFmtId="176" fontId="18" fillId="3" borderId="8" xfId="0" applyNumberFormat="1" applyFont="1" applyFill="1" applyBorder="1" applyAlignment="1">
      <alignment horizontal="center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top"/>
    </xf>
    <xf numFmtId="0" fontId="24" fillId="0" borderId="25" xfId="0" applyFont="1" applyBorder="1" applyAlignment="1">
      <alignment horizontal="center" vertical="top"/>
    </xf>
    <xf numFmtId="0" fontId="24" fillId="0" borderId="26" xfId="0" applyFont="1" applyBorder="1" applyAlignment="1">
      <alignment horizontal="center" vertical="top"/>
    </xf>
    <xf numFmtId="0" fontId="23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49" fontId="26" fillId="0" borderId="20" xfId="0" applyNumberFormat="1" applyFont="1" applyBorder="1" applyAlignment="1">
      <alignment horizontal="center" vertical="center"/>
    </xf>
    <xf numFmtId="0" fontId="23" fillId="0" borderId="8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27</xdr:row>
      <xdr:rowOff>0</xdr:rowOff>
    </xdr:from>
    <xdr:to>
      <xdr:col>33</xdr:col>
      <xdr:colOff>19051</xdr:colOff>
      <xdr:row>33</xdr:row>
      <xdr:rowOff>47625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172575" y="649605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収入は収支予算書が活動補助金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9</xdr:row>
      <xdr:rowOff>219075</xdr:rowOff>
    </xdr:from>
    <xdr:to>
      <xdr:col>3</xdr:col>
      <xdr:colOff>228600</xdr:colOff>
      <xdr:row>10</xdr:row>
      <xdr:rowOff>228600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3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</xdr:row>
      <xdr:rowOff>219075</xdr:rowOff>
    </xdr:from>
    <xdr:to>
      <xdr:col>6</xdr:col>
      <xdr:colOff>238125</xdr:colOff>
      <xdr:row>10</xdr:row>
      <xdr:rowOff>228600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9</xdr:row>
      <xdr:rowOff>219075</xdr:rowOff>
    </xdr:from>
    <xdr:to>
      <xdr:col>10</xdr:col>
      <xdr:colOff>57150</xdr:colOff>
      <xdr:row>10</xdr:row>
      <xdr:rowOff>228600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266700</xdr:colOff>
      <xdr:row>9</xdr:row>
      <xdr:rowOff>228600</xdr:rowOff>
    </xdr:from>
    <xdr:to>
      <xdr:col>12</xdr:col>
      <xdr:colOff>276225</xdr:colOff>
      <xdr:row>11</xdr:row>
      <xdr:rowOff>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3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9</xdr:row>
      <xdr:rowOff>219075</xdr:rowOff>
    </xdr:from>
    <xdr:to>
      <xdr:col>15</xdr:col>
      <xdr:colOff>28575</xdr:colOff>
      <xdr:row>10</xdr:row>
      <xdr:rowOff>228600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3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238125</xdr:colOff>
      <xdr:row>9</xdr:row>
      <xdr:rowOff>209550</xdr:rowOff>
    </xdr:from>
    <xdr:to>
      <xdr:col>17</xdr:col>
      <xdr:colOff>247650</xdr:colOff>
      <xdr:row>10</xdr:row>
      <xdr:rowOff>219075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0</xdr:rowOff>
    </xdr:from>
    <xdr:to>
      <xdr:col>3</xdr:col>
      <xdr:colOff>238125</xdr:colOff>
      <xdr:row>12</xdr:row>
      <xdr:rowOff>9525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0000000-0008-0000-03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10</xdr:row>
      <xdr:rowOff>228600</xdr:rowOff>
    </xdr:from>
    <xdr:to>
      <xdr:col>8</xdr:col>
      <xdr:colOff>161925</xdr:colOff>
      <xdr:row>12</xdr:row>
      <xdr:rowOff>0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3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228600</xdr:rowOff>
    </xdr:from>
    <xdr:to>
      <xdr:col>3</xdr:col>
      <xdr:colOff>238125</xdr:colOff>
      <xdr:row>13</xdr:row>
      <xdr:rowOff>0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0000000-0008-0000-03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11</xdr:row>
      <xdr:rowOff>219075</xdr:rowOff>
    </xdr:from>
    <xdr:to>
      <xdr:col>12</xdr:col>
      <xdr:colOff>9525</xdr:colOff>
      <xdr:row>12</xdr:row>
      <xdr:rowOff>228600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00000000-0008-0000-0300-00000B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12</xdr:row>
      <xdr:rowOff>219075</xdr:rowOff>
    </xdr:from>
    <xdr:to>
      <xdr:col>3</xdr:col>
      <xdr:colOff>238125</xdr:colOff>
      <xdr:row>13</xdr:row>
      <xdr:rowOff>228600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0000000-0008-0000-0300-00000C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238125</xdr:colOff>
      <xdr:row>12</xdr:row>
      <xdr:rowOff>219075</xdr:rowOff>
    </xdr:from>
    <xdr:to>
      <xdr:col>8</xdr:col>
      <xdr:colOff>257175</xdr:colOff>
      <xdr:row>13</xdr:row>
      <xdr:rowOff>228600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00000000-0008-0000-0300-00000D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76198</xdr:colOff>
      <xdr:row>31</xdr:row>
      <xdr:rowOff>23811</xdr:rowOff>
    </xdr:from>
    <xdr:to>
      <xdr:col>22</xdr:col>
      <xdr:colOff>100010</xdr:colOff>
      <xdr:row>33</xdr:row>
      <xdr:rowOff>161924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5400000" flipH="1">
          <a:off x="6262685" y="6886574"/>
          <a:ext cx="423863" cy="11382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409575</xdr:colOff>
      <xdr:row>31</xdr:row>
      <xdr:rowOff>28575</xdr:rowOff>
    </xdr:from>
    <xdr:to>
      <xdr:col>25</xdr:col>
      <xdr:colOff>47625</xdr:colOff>
      <xdr:row>34</xdr:row>
      <xdr:rowOff>85725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67725" y="7248525"/>
          <a:ext cx="323850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10</xdr:row>
      <xdr:rowOff>9525</xdr:rowOff>
    </xdr:from>
    <xdr:to>
      <xdr:col>25</xdr:col>
      <xdr:colOff>523875</xdr:colOff>
      <xdr:row>17</xdr:row>
      <xdr:rowOff>28575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6724650" y="2314575"/>
          <a:ext cx="2543175" cy="16859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該当する活動の☑及び、○印は印刷後手書きで記入をお忘れなく。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活動内容のその他は☑した場合は直接内容を入植してください。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☑その他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ペットの散歩等）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28575</xdr:colOff>
      <xdr:row>6</xdr:row>
      <xdr:rowOff>228600</xdr:rowOff>
    </xdr:from>
    <xdr:to>
      <xdr:col>5</xdr:col>
      <xdr:colOff>285750</xdr:colOff>
      <xdr:row>7</xdr:row>
      <xdr:rowOff>219075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647825" y="1657350"/>
          <a:ext cx="257175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85725</xdr:colOff>
      <xdr:row>15</xdr:row>
      <xdr:rowOff>0</xdr:rowOff>
    </xdr:from>
    <xdr:to>
      <xdr:col>5</xdr:col>
      <xdr:colOff>285750</xdr:colOff>
      <xdr:row>15</xdr:row>
      <xdr:rowOff>209550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704975" y="349567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16</xdr:row>
      <xdr:rowOff>9525</xdr:rowOff>
    </xdr:from>
    <xdr:to>
      <xdr:col>5</xdr:col>
      <xdr:colOff>266700</xdr:colOff>
      <xdr:row>16</xdr:row>
      <xdr:rowOff>219075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685925" y="374332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6</xdr:col>
      <xdr:colOff>209550</xdr:colOff>
      <xdr:row>17</xdr:row>
      <xdr:rowOff>219075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952625" y="3981450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18</xdr:row>
      <xdr:rowOff>9525</xdr:rowOff>
    </xdr:from>
    <xdr:to>
      <xdr:col>10</xdr:col>
      <xdr:colOff>19050</xdr:colOff>
      <xdr:row>18</xdr:row>
      <xdr:rowOff>219075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057525" y="4219575"/>
          <a:ext cx="2000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109538</xdr:rowOff>
        </xdr:from>
        <xdr:to>
          <xdr:col>3</xdr:col>
          <xdr:colOff>114300</xdr:colOff>
          <xdr:row>10</xdr:row>
          <xdr:rowOff>114300</xdr:rowOff>
        </xdr:to>
        <xdr:sp macro="" textlink="">
          <xdr:nvSpPr>
            <xdr:cNvPr id="4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109538</xdr:rowOff>
        </xdr:from>
        <xdr:to>
          <xdr:col>6</xdr:col>
          <xdr:colOff>119063</xdr:colOff>
          <xdr:row>10</xdr:row>
          <xdr:rowOff>114300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80963</xdr:colOff>
          <xdr:row>9</xdr:row>
          <xdr:rowOff>109538</xdr:rowOff>
        </xdr:from>
        <xdr:to>
          <xdr:col>10</xdr:col>
          <xdr:colOff>28575</xdr:colOff>
          <xdr:row>10</xdr:row>
          <xdr:rowOff>114300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114300</xdr:rowOff>
        </xdr:from>
        <xdr:to>
          <xdr:col>12</xdr:col>
          <xdr:colOff>138113</xdr:colOff>
          <xdr:row>11</xdr:row>
          <xdr:rowOff>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61913</xdr:colOff>
          <xdr:row>9</xdr:row>
          <xdr:rowOff>109538</xdr:rowOff>
        </xdr:from>
        <xdr:to>
          <xdr:col>15</xdr:col>
          <xdr:colOff>14288</xdr:colOff>
          <xdr:row>10</xdr:row>
          <xdr:rowOff>114300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119063</xdr:colOff>
          <xdr:row>9</xdr:row>
          <xdr:rowOff>104775</xdr:rowOff>
        </xdr:from>
        <xdr:to>
          <xdr:col>17</xdr:col>
          <xdr:colOff>123825</xdr:colOff>
          <xdr:row>10</xdr:row>
          <xdr:rowOff>109538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11</xdr:row>
          <xdr:rowOff>0</xdr:rowOff>
        </xdr:from>
        <xdr:to>
          <xdr:col>3</xdr:col>
          <xdr:colOff>119063</xdr:colOff>
          <xdr:row>12</xdr:row>
          <xdr:rowOff>4763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71438</xdr:colOff>
          <xdr:row>10</xdr:row>
          <xdr:rowOff>114300</xdr:rowOff>
        </xdr:from>
        <xdr:to>
          <xdr:col>8</xdr:col>
          <xdr:colOff>80963</xdr:colOff>
          <xdr:row>12</xdr:row>
          <xdr:rowOff>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11</xdr:row>
          <xdr:rowOff>114300</xdr:rowOff>
        </xdr:from>
        <xdr:to>
          <xdr:col>3</xdr:col>
          <xdr:colOff>119063</xdr:colOff>
          <xdr:row>13</xdr:row>
          <xdr:rowOff>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157163</xdr:colOff>
          <xdr:row>11</xdr:row>
          <xdr:rowOff>109538</xdr:rowOff>
        </xdr:from>
        <xdr:to>
          <xdr:col>12</xdr:col>
          <xdr:colOff>4763</xdr:colOff>
          <xdr:row>12</xdr:row>
          <xdr:rowOff>114300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109538</xdr:colOff>
          <xdr:row>12</xdr:row>
          <xdr:rowOff>109538</xdr:rowOff>
        </xdr:from>
        <xdr:to>
          <xdr:col>3</xdr:col>
          <xdr:colOff>119063</xdr:colOff>
          <xdr:row>13</xdr:row>
          <xdr:rowOff>114300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119063</xdr:colOff>
          <xdr:row>12</xdr:row>
          <xdr:rowOff>109538</xdr:rowOff>
        </xdr:from>
        <xdr:to>
          <xdr:col>8</xdr:col>
          <xdr:colOff>128588</xdr:colOff>
          <xdr:row>13</xdr:row>
          <xdr:rowOff>114300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28</xdr:row>
      <xdr:rowOff>76200</xdr:rowOff>
    </xdr:from>
    <xdr:to>
      <xdr:col>14</xdr:col>
      <xdr:colOff>342900</xdr:colOff>
      <xdr:row>29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86275" y="7038975"/>
          <a:ext cx="266700" cy="333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chemeClr val="tx1"/>
              </a:solidFill>
            </a:rPr>
            <a:t>Ｃ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27</xdr:row>
      <xdr:rowOff>0</xdr:rowOff>
    </xdr:from>
    <xdr:to>
      <xdr:col>25</xdr:col>
      <xdr:colOff>381001</xdr:colOff>
      <xdr:row>34</xdr:row>
      <xdr:rowOff>19050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457950" y="6457950"/>
          <a:ext cx="2019301" cy="17049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＝合計となるように調整し、入力フォーム２に入力してください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12</xdr:row>
      <xdr:rowOff>219077</xdr:rowOff>
    </xdr:from>
    <xdr:to>
      <xdr:col>14</xdr:col>
      <xdr:colOff>57150</xdr:colOff>
      <xdr:row>14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V="1">
          <a:off x="4591050" y="3114677"/>
          <a:ext cx="0" cy="41909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18</xdr:row>
      <xdr:rowOff>19050</xdr:rowOff>
    </xdr:from>
    <xdr:to>
      <xdr:col>14</xdr:col>
      <xdr:colOff>19050</xdr:colOff>
      <xdr:row>19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4552950" y="4371975"/>
          <a:ext cx="0" cy="23812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</xdr:colOff>
      <xdr:row>35</xdr:row>
      <xdr:rowOff>52390</xdr:rowOff>
    </xdr:from>
    <xdr:to>
      <xdr:col>6</xdr:col>
      <xdr:colOff>23812</xdr:colOff>
      <xdr:row>35</xdr:row>
      <xdr:rowOff>228604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 rot="5400000">
          <a:off x="1426368" y="8422484"/>
          <a:ext cx="176214" cy="904875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290511</xdr:colOff>
      <xdr:row>35</xdr:row>
      <xdr:rowOff>90491</xdr:rowOff>
    </xdr:from>
    <xdr:to>
      <xdr:col>9</xdr:col>
      <xdr:colOff>161924</xdr:colOff>
      <xdr:row>35</xdr:row>
      <xdr:rowOff>238128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 rot="5400000">
          <a:off x="2743199" y="8696328"/>
          <a:ext cx="147637" cy="519113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247650</xdr:colOff>
      <xdr:row>29</xdr:row>
      <xdr:rowOff>123825</xdr:rowOff>
    </xdr:from>
    <xdr:to>
      <xdr:col>25</xdr:col>
      <xdr:colOff>9526</xdr:colOff>
      <xdr:row>32</xdr:row>
      <xdr:rowOff>361950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7019925" y="78390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口座の種類は種類に応じて〇を移動することをお忘れなく。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114300</xdr:colOff>
      <xdr:row>31</xdr:row>
      <xdr:rowOff>57150</xdr:rowOff>
    </xdr:from>
    <xdr:to>
      <xdr:col>6</xdr:col>
      <xdr:colOff>19050</xdr:colOff>
      <xdr:row>31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800225" y="8343900"/>
          <a:ext cx="27622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0</xdr:colOff>
      <xdr:row>14</xdr:row>
      <xdr:rowOff>133350</xdr:rowOff>
    </xdr:from>
    <xdr:to>
      <xdr:col>25</xdr:col>
      <xdr:colOff>76201</xdr:colOff>
      <xdr:row>19</xdr:row>
      <xdr:rowOff>114300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7086600" y="369570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C000"/>
  </sheetPr>
  <dimension ref="A1:AI27"/>
  <sheetViews>
    <sheetView tabSelected="1" topLeftCell="B10" workbookViewId="0">
      <selection activeCell="O25" sqref="O25"/>
    </sheetView>
  </sheetViews>
  <sheetFormatPr defaultRowHeight="17.649999999999999" x14ac:dyDescent="0.7"/>
  <cols>
    <col min="1" max="35" width="4.25" customWidth="1"/>
    <col min="37" max="37" width="9" customWidth="1"/>
  </cols>
  <sheetData>
    <row r="1" spans="1:35" x14ac:dyDescent="0.7">
      <c r="A1" s="143" t="s">
        <v>190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U1" s="152"/>
      <c r="V1" s="152"/>
      <c r="W1" t="s">
        <v>208</v>
      </c>
      <c r="Y1" s="151"/>
      <c r="Z1" s="151"/>
      <c r="AA1" t="s">
        <v>209</v>
      </c>
    </row>
    <row r="2" spans="1:35" x14ac:dyDescent="0.7">
      <c r="C2" s="155" t="s">
        <v>210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35" x14ac:dyDescent="0.7">
      <c r="C3" s="113" t="s">
        <v>180</v>
      </c>
      <c r="D3" s="114"/>
      <c r="E3" s="115"/>
      <c r="F3" s="177" t="s">
        <v>182</v>
      </c>
      <c r="G3" s="178"/>
      <c r="H3" s="105">
        <v>5</v>
      </c>
      <c r="I3" s="106" t="s">
        <v>57</v>
      </c>
      <c r="J3" s="105">
        <v>4</v>
      </c>
      <c r="K3" s="106" t="s">
        <v>56</v>
      </c>
      <c r="L3" s="105">
        <v>1</v>
      </c>
      <c r="M3" s="106" t="s">
        <v>55</v>
      </c>
      <c r="O3" s="123" t="s">
        <v>213</v>
      </c>
      <c r="P3" s="117"/>
      <c r="Q3" s="117"/>
      <c r="R3" s="117"/>
      <c r="S3" s="118"/>
      <c r="T3" s="32"/>
      <c r="U3" s="155" t="s">
        <v>215</v>
      </c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</row>
    <row r="4" spans="1:35" x14ac:dyDescent="0.7">
      <c r="C4" s="116" t="s">
        <v>181</v>
      </c>
      <c r="D4" s="117"/>
      <c r="E4" s="118"/>
      <c r="F4" s="179"/>
      <c r="G4" s="179"/>
      <c r="H4" s="179"/>
      <c r="I4" s="179"/>
      <c r="J4" s="179"/>
      <c r="K4" s="179"/>
      <c r="L4" s="179"/>
      <c r="M4" s="179"/>
      <c r="O4" s="126" t="s">
        <v>185</v>
      </c>
      <c r="P4" s="126"/>
      <c r="Q4" s="126"/>
      <c r="R4" s="39"/>
      <c r="S4" s="31" t="s">
        <v>76</v>
      </c>
      <c r="T4" s="33"/>
      <c r="U4" s="145" t="s">
        <v>108</v>
      </c>
      <c r="V4" s="146"/>
      <c r="W4" s="11" t="s">
        <v>101</v>
      </c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2" t="s">
        <v>102</v>
      </c>
    </row>
    <row r="5" spans="1:35" x14ac:dyDescent="0.7">
      <c r="C5" s="116" t="s">
        <v>52</v>
      </c>
      <c r="D5" s="117"/>
      <c r="E5" s="118"/>
      <c r="F5" s="179"/>
      <c r="G5" s="179"/>
      <c r="H5" s="179"/>
      <c r="I5" s="179"/>
      <c r="J5" s="179"/>
      <c r="K5" s="179"/>
      <c r="L5" s="179"/>
      <c r="M5" s="179"/>
      <c r="O5" s="124" t="s">
        <v>188</v>
      </c>
      <c r="P5" s="124"/>
      <c r="Q5" s="124"/>
      <c r="R5" s="39"/>
      <c r="S5" s="31" t="s">
        <v>76</v>
      </c>
      <c r="T5" s="33"/>
      <c r="U5" s="129" t="s">
        <v>105</v>
      </c>
      <c r="V5" s="130"/>
      <c r="W5" s="130" t="s">
        <v>109</v>
      </c>
      <c r="X5" s="130"/>
      <c r="Y5" t="s">
        <v>110</v>
      </c>
      <c r="Z5" s="148"/>
      <c r="AA5" s="149"/>
      <c r="AB5" s="150"/>
      <c r="AC5" t="s">
        <v>111</v>
      </c>
      <c r="AD5" s="4"/>
      <c r="AE5" s="4"/>
      <c r="AF5" s="4"/>
      <c r="AG5" s="4"/>
      <c r="AH5" s="4"/>
      <c r="AI5" s="13"/>
    </row>
    <row r="6" spans="1:35" x14ac:dyDescent="0.7">
      <c r="C6" s="132" t="s">
        <v>62</v>
      </c>
      <c r="D6" s="133"/>
      <c r="E6" s="134"/>
      <c r="F6" s="180"/>
      <c r="G6" s="180"/>
      <c r="H6" s="180"/>
      <c r="I6" s="180"/>
      <c r="J6" s="180"/>
      <c r="K6" s="180"/>
      <c r="L6" s="180"/>
      <c r="M6" s="180"/>
      <c r="O6" s="120" t="s">
        <v>187</v>
      </c>
      <c r="P6" s="121"/>
      <c r="Q6" s="122"/>
      <c r="R6" s="39"/>
      <c r="S6" s="31" t="s">
        <v>76</v>
      </c>
      <c r="T6" s="33"/>
      <c r="U6" s="129" t="s">
        <v>106</v>
      </c>
      <c r="V6" s="130"/>
      <c r="W6" s="130" t="s">
        <v>109</v>
      </c>
      <c r="X6" s="130"/>
      <c r="Y6" s="14" t="s">
        <v>110</v>
      </c>
      <c r="Z6" s="131"/>
      <c r="AA6" s="131"/>
      <c r="AB6" s="131"/>
      <c r="AC6" s="14" t="s">
        <v>111</v>
      </c>
      <c r="AD6" s="4"/>
      <c r="AE6" s="4"/>
      <c r="AF6" s="4"/>
      <c r="AG6" s="4"/>
      <c r="AH6" s="4"/>
      <c r="AI6" s="13"/>
    </row>
    <row r="7" spans="1:35" x14ac:dyDescent="0.7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O7" s="120" t="s">
        <v>186</v>
      </c>
      <c r="P7" s="121"/>
      <c r="Q7" s="122"/>
      <c r="R7" s="39"/>
      <c r="S7" s="34" t="s">
        <v>76</v>
      </c>
      <c r="U7" s="129" t="s">
        <v>107</v>
      </c>
      <c r="V7" s="130"/>
      <c r="W7" s="130" t="s">
        <v>109</v>
      </c>
      <c r="X7" s="130"/>
      <c r="Y7" s="14" t="s">
        <v>110</v>
      </c>
      <c r="Z7" s="131"/>
      <c r="AA7" s="131"/>
      <c r="AB7" s="131"/>
      <c r="AC7" s="14" t="s">
        <v>111</v>
      </c>
      <c r="AD7" s="4"/>
      <c r="AE7" s="4"/>
      <c r="AF7" s="4"/>
      <c r="AG7" s="4"/>
      <c r="AH7" s="4"/>
      <c r="AI7" s="13"/>
    </row>
    <row r="8" spans="1:35" x14ac:dyDescent="0.7">
      <c r="C8" s="172" t="s">
        <v>211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O8" s="120" t="s">
        <v>100</v>
      </c>
      <c r="P8" s="121"/>
      <c r="Q8" s="122"/>
      <c r="R8" s="39"/>
      <c r="S8" s="31" t="s">
        <v>76</v>
      </c>
      <c r="U8" s="153"/>
      <c r="V8" s="154"/>
      <c r="W8" s="15" t="s">
        <v>112</v>
      </c>
      <c r="X8" s="159" t="s">
        <v>113</v>
      </c>
      <c r="Y8" s="159"/>
      <c r="Z8" s="159" t="s">
        <v>114</v>
      </c>
      <c r="AA8" s="159"/>
      <c r="AB8" s="159"/>
      <c r="AC8" s="159"/>
      <c r="AD8" s="16" t="s">
        <v>101</v>
      </c>
      <c r="AE8" s="158"/>
      <c r="AF8" s="158"/>
      <c r="AG8" s="158"/>
      <c r="AH8" s="158"/>
      <c r="AI8" s="17" t="s">
        <v>115</v>
      </c>
    </row>
    <row r="9" spans="1:35" x14ac:dyDescent="0.7">
      <c r="C9" s="174" t="s">
        <v>184</v>
      </c>
      <c r="D9" s="175"/>
      <c r="E9" s="175"/>
      <c r="F9" s="175"/>
      <c r="G9" s="175"/>
      <c r="H9" s="175"/>
      <c r="I9" s="175"/>
      <c r="J9" s="175"/>
      <c r="K9" s="175"/>
      <c r="L9" s="175"/>
      <c r="M9" s="176"/>
      <c r="O9" s="35" t="s">
        <v>191</v>
      </c>
      <c r="P9" s="35"/>
      <c r="Q9" s="35"/>
      <c r="R9" s="35"/>
      <c r="S9" s="35"/>
      <c r="T9" s="35"/>
    </row>
    <row r="10" spans="1:35" x14ac:dyDescent="0.7"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O10" s="144" t="s">
        <v>192</v>
      </c>
      <c r="P10" s="144"/>
      <c r="Q10" s="144"/>
      <c r="R10" s="144"/>
      <c r="S10" s="144"/>
      <c r="U10" s="156" t="s">
        <v>216</v>
      </c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</row>
    <row r="11" spans="1:35" x14ac:dyDescent="0.7">
      <c r="C11" s="140"/>
      <c r="D11" s="141"/>
      <c r="E11" s="141"/>
      <c r="F11" s="141"/>
      <c r="G11" s="141"/>
      <c r="H11" s="141"/>
      <c r="I11" s="141"/>
      <c r="J11" s="141"/>
      <c r="K11" s="141"/>
      <c r="L11" s="141"/>
      <c r="M11" s="142"/>
      <c r="O11" s="123" t="s">
        <v>214</v>
      </c>
      <c r="P11" s="117"/>
      <c r="Q11" s="117"/>
      <c r="R11" s="117"/>
      <c r="S11" s="118"/>
      <c r="U11" s="168" t="s">
        <v>206</v>
      </c>
      <c r="V11" s="169"/>
      <c r="W11" s="169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</row>
    <row r="12" spans="1:35" x14ac:dyDescent="0.7">
      <c r="C12" s="127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O12" s="124" t="s">
        <v>169</v>
      </c>
      <c r="P12" s="124"/>
      <c r="Q12" s="124"/>
      <c r="R12" s="39"/>
      <c r="S12" s="31" t="s">
        <v>76</v>
      </c>
      <c r="U12" s="169" t="s">
        <v>207</v>
      </c>
      <c r="V12" s="169"/>
      <c r="W12" s="169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</row>
    <row r="13" spans="1:35" x14ac:dyDescent="0.7"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O13" s="124" t="s">
        <v>183</v>
      </c>
      <c r="P13" s="124"/>
      <c r="Q13" s="124"/>
      <c r="R13" s="39"/>
      <c r="S13" s="31" t="s">
        <v>76</v>
      </c>
    </row>
    <row r="14" spans="1:35" x14ac:dyDescent="0.7">
      <c r="C14" s="127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O14" s="124" t="s">
        <v>279</v>
      </c>
      <c r="P14" s="124"/>
      <c r="Q14" s="124"/>
      <c r="R14" s="39"/>
      <c r="S14" s="31" t="s">
        <v>76</v>
      </c>
      <c r="W14" s="161" t="s">
        <v>223</v>
      </c>
      <c r="X14" s="161"/>
      <c r="Y14" s="161"/>
      <c r="Z14" s="161"/>
    </row>
    <row r="15" spans="1:35" ht="18.75" customHeight="1" x14ac:dyDescent="0.7"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O15" s="125" t="s">
        <v>212</v>
      </c>
      <c r="P15" s="125"/>
      <c r="Q15" s="125"/>
      <c r="R15" s="125"/>
      <c r="S15" s="125"/>
      <c r="T15" s="125"/>
      <c r="U15" s="125"/>
      <c r="V15" s="125"/>
      <c r="W15" s="162"/>
      <c r="X15" s="162"/>
      <c r="Y15" s="163"/>
      <c r="Z15" s="166" t="s">
        <v>45</v>
      </c>
    </row>
    <row r="16" spans="1:35" ht="9" customHeight="1" x14ac:dyDescent="0.7">
      <c r="O16" s="119"/>
      <c r="P16" s="119"/>
      <c r="Q16" s="119"/>
      <c r="R16" s="119"/>
      <c r="S16" s="119"/>
      <c r="T16" s="119"/>
      <c r="W16" s="164"/>
      <c r="X16" s="164"/>
      <c r="Y16" s="165"/>
      <c r="Z16" s="167"/>
    </row>
    <row r="17" spans="2:29" x14ac:dyDescent="0.7">
      <c r="C17" s="136" t="s">
        <v>116</v>
      </c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2:29" ht="20.25" customHeight="1" x14ac:dyDescent="0.7">
      <c r="C18" s="138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O18" s="160" t="s">
        <v>280</v>
      </c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</row>
    <row r="19" spans="2:29" x14ac:dyDescent="0.7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O19" s="182" t="s">
        <v>275</v>
      </c>
      <c r="P19" s="182"/>
      <c r="Q19" s="182"/>
      <c r="R19" s="181" t="s">
        <v>276</v>
      </c>
      <c r="S19" s="181"/>
      <c r="T19" s="183"/>
      <c r="U19" s="184"/>
      <c r="V19" s="185"/>
      <c r="W19" s="184" t="s">
        <v>281</v>
      </c>
      <c r="X19" s="186"/>
      <c r="Y19" s="181" t="s">
        <v>277</v>
      </c>
      <c r="Z19" s="181"/>
      <c r="AA19" s="183"/>
      <c r="AB19" s="185"/>
      <c r="AC19" s="95" t="s">
        <v>283</v>
      </c>
    </row>
    <row r="20" spans="2:29" x14ac:dyDescent="0.7">
      <c r="B20" s="2"/>
      <c r="C20" s="136" t="s">
        <v>286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O20" s="182"/>
      <c r="P20" s="182"/>
      <c r="Q20" s="182"/>
      <c r="R20" s="181" t="s">
        <v>278</v>
      </c>
      <c r="S20" s="181"/>
      <c r="T20" s="183"/>
      <c r="U20" s="184"/>
      <c r="V20" s="185"/>
      <c r="W20" s="184" t="s">
        <v>282</v>
      </c>
      <c r="X20" s="186"/>
      <c r="Y20" s="181" t="s">
        <v>229</v>
      </c>
      <c r="Z20" s="181"/>
      <c r="AA20" s="171"/>
      <c r="AB20" s="171"/>
      <c r="AC20" s="171"/>
    </row>
    <row r="21" spans="2:29" x14ac:dyDescent="0.7">
      <c r="B21" s="2"/>
      <c r="C21" s="127" t="s">
        <v>288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O21" s="181" t="s">
        <v>227</v>
      </c>
      <c r="P21" s="181"/>
      <c r="Q21" s="181"/>
      <c r="R21" s="170"/>
      <c r="S21" s="170"/>
      <c r="T21" s="170"/>
      <c r="U21" s="170"/>
      <c r="V21" s="170"/>
      <c r="W21" s="181" t="s">
        <v>228</v>
      </c>
      <c r="X21" s="181"/>
      <c r="Y21" s="170"/>
      <c r="Z21" s="170"/>
      <c r="AA21" s="170"/>
      <c r="AB21" s="170"/>
      <c r="AC21" s="170"/>
    </row>
    <row r="22" spans="2:29" x14ac:dyDescent="0.7">
      <c r="B22" s="2"/>
      <c r="C22" t="s">
        <v>294</v>
      </c>
    </row>
    <row r="23" spans="2:29" x14ac:dyDescent="0.7">
      <c r="B23" s="2"/>
      <c r="C23" s="136" t="s">
        <v>287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2:29" x14ac:dyDescent="0.7">
      <c r="B24" s="2"/>
      <c r="C24" s="127" t="s">
        <v>289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</row>
    <row r="25" spans="2:29" x14ac:dyDescent="0.7">
      <c r="C25" t="s">
        <v>294</v>
      </c>
    </row>
    <row r="26" spans="2:29" x14ac:dyDescent="0.7">
      <c r="C26" t="s">
        <v>288</v>
      </c>
    </row>
    <row r="27" spans="2:29" x14ac:dyDescent="0.7">
      <c r="C27" t="s">
        <v>289</v>
      </c>
    </row>
  </sheetData>
  <mergeCells count="80">
    <mergeCell ref="C20:M20"/>
    <mergeCell ref="C21:M21"/>
    <mergeCell ref="C23:M23"/>
    <mergeCell ref="C24:M24"/>
    <mergeCell ref="O21:Q21"/>
    <mergeCell ref="R21:V21"/>
    <mergeCell ref="W21:X21"/>
    <mergeCell ref="Y21:AC21"/>
    <mergeCell ref="O19:Q20"/>
    <mergeCell ref="R19:S19"/>
    <mergeCell ref="Y19:Z19"/>
    <mergeCell ref="R20:S20"/>
    <mergeCell ref="Y20:Z20"/>
    <mergeCell ref="AA20:AC20"/>
    <mergeCell ref="T19:V19"/>
    <mergeCell ref="W19:X19"/>
    <mergeCell ref="T20:V20"/>
    <mergeCell ref="W20:X20"/>
    <mergeCell ref="AA19:AB19"/>
    <mergeCell ref="O18:AC18"/>
    <mergeCell ref="W14:Z14"/>
    <mergeCell ref="W15:Y16"/>
    <mergeCell ref="Z15:Z16"/>
    <mergeCell ref="C2:M2"/>
    <mergeCell ref="C14:M14"/>
    <mergeCell ref="U11:W11"/>
    <mergeCell ref="U12:W12"/>
    <mergeCell ref="X11:AI11"/>
    <mergeCell ref="X12:AI12"/>
    <mergeCell ref="C8:M8"/>
    <mergeCell ref="C9:M9"/>
    <mergeCell ref="F3:G3"/>
    <mergeCell ref="F4:M4"/>
    <mergeCell ref="F5:M5"/>
    <mergeCell ref="F6:M6"/>
    <mergeCell ref="O3:S3"/>
    <mergeCell ref="A1:S1"/>
    <mergeCell ref="O10:S10"/>
    <mergeCell ref="U4:V4"/>
    <mergeCell ref="X4:AH4"/>
    <mergeCell ref="U5:V5"/>
    <mergeCell ref="W5:X5"/>
    <mergeCell ref="Z5:AB5"/>
    <mergeCell ref="Y1:Z1"/>
    <mergeCell ref="U1:V1"/>
    <mergeCell ref="U8:V8"/>
    <mergeCell ref="U3:AI3"/>
    <mergeCell ref="U10:AI10"/>
    <mergeCell ref="AE8:AH8"/>
    <mergeCell ref="X8:Y8"/>
    <mergeCell ref="Z8:AC8"/>
    <mergeCell ref="C6:E6"/>
    <mergeCell ref="C7:M7"/>
    <mergeCell ref="C17:M17"/>
    <mergeCell ref="C18:M18"/>
    <mergeCell ref="C11:M11"/>
    <mergeCell ref="C13:M13"/>
    <mergeCell ref="C15:M15"/>
    <mergeCell ref="C12:M12"/>
    <mergeCell ref="W6:X6"/>
    <mergeCell ref="Z6:AB6"/>
    <mergeCell ref="U7:V7"/>
    <mergeCell ref="W7:X7"/>
    <mergeCell ref="Z7:AB7"/>
    <mergeCell ref="C3:E3"/>
    <mergeCell ref="C4:E4"/>
    <mergeCell ref="C5:E5"/>
    <mergeCell ref="O16:T16"/>
    <mergeCell ref="O6:Q6"/>
    <mergeCell ref="O7:Q7"/>
    <mergeCell ref="O8:Q8"/>
    <mergeCell ref="O11:S11"/>
    <mergeCell ref="O12:Q12"/>
    <mergeCell ref="O13:Q13"/>
    <mergeCell ref="O14:Q14"/>
    <mergeCell ref="O15:V15"/>
    <mergeCell ref="O4:Q4"/>
    <mergeCell ref="O5:Q5"/>
    <mergeCell ref="C10:M10"/>
    <mergeCell ref="U6:V6"/>
  </mergeCells>
  <phoneticPr fontId="1"/>
  <dataValidations count="1">
    <dataValidation type="list" allowBlank="1" showInputMessage="1" showErrorMessage="1" sqref="C21:M21 C24:M24" xr:uid="{0211EB9C-6263-4840-A8EC-B52DF45410A8}">
      <formula1>$C$26:$C$27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57"/>
  <sheetViews>
    <sheetView showZeros="0" topLeftCell="A26" workbookViewId="0">
      <selection activeCell="R16" sqref="R16"/>
    </sheetView>
  </sheetViews>
  <sheetFormatPr defaultRowHeight="17.649999999999999" x14ac:dyDescent="0.7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 x14ac:dyDescent="0.7">
      <c r="A1" s="143" t="s">
        <v>189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S1" s="152"/>
      <c r="T1" s="152"/>
      <c r="U1" t="s">
        <v>208</v>
      </c>
      <c r="W1" s="151"/>
      <c r="X1" s="151"/>
      <c r="Y1" t="s">
        <v>209</v>
      </c>
    </row>
    <row r="2" spans="1:35" ht="18.75" customHeight="1" x14ac:dyDescent="0.7">
      <c r="A2" s="155" t="s">
        <v>217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35" ht="18.75" customHeight="1" x14ac:dyDescent="0.7">
      <c r="A3" s="168" t="s">
        <v>136</v>
      </c>
      <c r="B3" s="168"/>
      <c r="C3" s="168"/>
      <c r="D3" s="168"/>
      <c r="E3" s="168"/>
      <c r="F3" s="168" t="s">
        <v>174</v>
      </c>
      <c r="G3" s="168"/>
      <c r="H3" s="168"/>
      <c r="I3" s="168"/>
      <c r="J3" s="168"/>
      <c r="K3" s="168"/>
      <c r="L3" s="168"/>
      <c r="M3" s="168"/>
      <c r="N3" s="168"/>
      <c r="O3" s="168"/>
      <c r="S3" s="155" t="s">
        <v>219</v>
      </c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</row>
    <row r="4" spans="1:35" ht="18.75" customHeight="1" x14ac:dyDescent="0.7">
      <c r="A4" s="238" t="s">
        <v>203</v>
      </c>
      <c r="B4" s="238"/>
      <c r="C4" s="238"/>
      <c r="D4" s="238"/>
      <c r="E4" s="238"/>
      <c r="F4" s="238" t="s">
        <v>204</v>
      </c>
      <c r="G4" s="238"/>
      <c r="H4" s="238"/>
      <c r="I4" s="238"/>
      <c r="J4" s="238"/>
      <c r="K4" s="238"/>
      <c r="L4" s="238"/>
      <c r="M4" s="238"/>
      <c r="N4" s="238"/>
      <c r="O4" s="238"/>
      <c r="S4" s="168" t="s">
        <v>155</v>
      </c>
      <c r="T4" s="168"/>
      <c r="U4" s="168"/>
      <c r="V4" s="168"/>
      <c r="W4" s="168"/>
      <c r="X4" s="168" t="s">
        <v>156</v>
      </c>
      <c r="Y4" s="168"/>
      <c r="Z4" s="168"/>
      <c r="AA4" s="168"/>
      <c r="AB4" s="168" t="s">
        <v>157</v>
      </c>
      <c r="AC4" s="168"/>
      <c r="AD4" s="168"/>
      <c r="AE4" s="168"/>
      <c r="AF4" s="168"/>
      <c r="AG4" s="168"/>
      <c r="AH4" s="168"/>
      <c r="AI4" s="168"/>
    </row>
    <row r="5" spans="1:35" ht="18.75" customHeight="1" x14ac:dyDescent="0.7">
      <c r="A5" s="239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S5" s="243" t="s">
        <v>195</v>
      </c>
      <c r="T5" s="243"/>
      <c r="U5" s="243"/>
      <c r="V5" s="243"/>
      <c r="W5" s="243"/>
      <c r="X5" s="244">
        <v>30000</v>
      </c>
      <c r="Y5" s="244"/>
      <c r="Z5" s="244"/>
      <c r="AA5" s="244"/>
      <c r="AB5" s="243" t="s">
        <v>196</v>
      </c>
      <c r="AC5" s="243"/>
      <c r="AD5" s="243"/>
      <c r="AE5" s="243"/>
      <c r="AF5" s="243"/>
      <c r="AG5" s="243"/>
      <c r="AH5" s="243"/>
      <c r="AI5" s="243"/>
    </row>
    <row r="6" spans="1:35" ht="18.75" customHeight="1" x14ac:dyDescent="0.7">
      <c r="A6" s="235"/>
      <c r="B6" s="236"/>
      <c r="C6" s="236"/>
      <c r="D6" s="236"/>
      <c r="E6" s="237"/>
      <c r="F6" s="235"/>
      <c r="G6" s="236"/>
      <c r="H6" s="236"/>
      <c r="I6" s="236"/>
      <c r="J6" s="236"/>
      <c r="K6" s="236"/>
      <c r="L6" s="236"/>
      <c r="M6" s="236"/>
      <c r="N6" s="236"/>
      <c r="O6" s="237"/>
      <c r="S6" s="215"/>
      <c r="T6" s="215"/>
      <c r="U6" s="215"/>
      <c r="V6" s="215"/>
      <c r="W6" s="215"/>
      <c r="X6" s="240"/>
      <c r="Y6" s="240"/>
      <c r="Z6" s="240"/>
      <c r="AA6" s="240"/>
      <c r="AB6" s="215"/>
      <c r="AC6" s="215"/>
      <c r="AD6" s="215"/>
      <c r="AE6" s="215"/>
      <c r="AF6" s="215"/>
      <c r="AG6" s="215"/>
      <c r="AH6" s="215"/>
      <c r="AI6" s="215"/>
    </row>
    <row r="7" spans="1:35" ht="18.75" customHeight="1" x14ac:dyDescent="0.7">
      <c r="A7" s="235"/>
      <c r="B7" s="236"/>
      <c r="C7" s="236"/>
      <c r="D7" s="236"/>
      <c r="E7" s="237"/>
      <c r="F7" s="235"/>
      <c r="G7" s="236"/>
      <c r="H7" s="236"/>
      <c r="I7" s="236"/>
      <c r="J7" s="236"/>
      <c r="K7" s="236"/>
      <c r="L7" s="236"/>
      <c r="M7" s="236"/>
      <c r="N7" s="236"/>
      <c r="O7" s="237"/>
      <c r="S7" s="215"/>
      <c r="T7" s="215"/>
      <c r="U7" s="215"/>
      <c r="V7" s="215"/>
      <c r="W7" s="215"/>
      <c r="X7" s="240"/>
      <c r="Y7" s="240"/>
      <c r="Z7" s="240"/>
      <c r="AA7" s="240"/>
      <c r="AB7" s="215"/>
      <c r="AC7" s="215"/>
      <c r="AD7" s="215"/>
      <c r="AE7" s="215"/>
      <c r="AF7" s="215"/>
      <c r="AG7" s="215"/>
      <c r="AH7" s="215"/>
      <c r="AI7" s="215"/>
    </row>
    <row r="8" spans="1:35" ht="18.75" customHeight="1" x14ac:dyDescent="0.7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S8" s="215"/>
      <c r="T8" s="215"/>
      <c r="U8" s="215"/>
      <c r="V8" s="215"/>
      <c r="W8" s="215"/>
      <c r="X8" s="240"/>
      <c r="Y8" s="240"/>
      <c r="Z8" s="240"/>
      <c r="AA8" s="240"/>
      <c r="AB8" s="215"/>
      <c r="AC8" s="215"/>
      <c r="AD8" s="215"/>
      <c r="AE8" s="215"/>
      <c r="AF8" s="215"/>
      <c r="AG8" s="215"/>
      <c r="AH8" s="215"/>
      <c r="AI8" s="215"/>
    </row>
    <row r="9" spans="1:35" ht="18.75" customHeight="1" x14ac:dyDescent="0.7">
      <c r="A9" s="155" t="s">
        <v>218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S9" s="215"/>
      <c r="T9" s="215"/>
      <c r="U9" s="215"/>
      <c r="V9" s="215"/>
      <c r="W9" s="215"/>
      <c r="X9" s="240"/>
      <c r="Y9" s="240"/>
      <c r="Z9" s="240"/>
      <c r="AA9" s="240"/>
      <c r="AB9" s="215"/>
      <c r="AC9" s="215"/>
      <c r="AD9" s="215"/>
      <c r="AE9" s="215"/>
      <c r="AF9" s="215"/>
      <c r="AG9" s="215"/>
      <c r="AH9" s="215"/>
      <c r="AI9" s="215"/>
    </row>
    <row r="10" spans="1:35" ht="18.75" customHeight="1" x14ac:dyDescent="0.7">
      <c r="A10" s="187" t="s">
        <v>197</v>
      </c>
      <c r="B10" s="189" t="s">
        <v>169</v>
      </c>
      <c r="C10" s="197" t="s">
        <v>141</v>
      </c>
      <c r="D10" s="198"/>
      <c r="E10" s="199"/>
      <c r="F10" s="191" t="s">
        <v>167</v>
      </c>
      <c r="G10" s="192"/>
      <c r="H10" s="192"/>
      <c r="I10" s="193"/>
      <c r="J10" s="197" t="s">
        <v>198</v>
      </c>
      <c r="K10" s="199"/>
      <c r="L10" s="197" t="s">
        <v>193</v>
      </c>
      <c r="M10" s="198"/>
      <c r="N10" s="199"/>
      <c r="O10" s="191" t="s">
        <v>199</v>
      </c>
      <c r="P10" s="192"/>
      <c r="Q10" s="193"/>
      <c r="S10" s="215"/>
      <c r="T10" s="215"/>
      <c r="U10" s="215"/>
      <c r="V10" s="215"/>
      <c r="W10" s="215"/>
      <c r="X10" s="240"/>
      <c r="Y10" s="240"/>
      <c r="Z10" s="240"/>
      <c r="AA10" s="240"/>
      <c r="AB10" s="215"/>
      <c r="AC10" s="215"/>
      <c r="AD10" s="215"/>
      <c r="AE10" s="215"/>
      <c r="AF10" s="215"/>
      <c r="AG10" s="215"/>
      <c r="AH10" s="215"/>
      <c r="AI10" s="215"/>
    </row>
    <row r="11" spans="1:35" x14ac:dyDescent="0.7">
      <c r="A11" s="188"/>
      <c r="B11" s="190"/>
      <c r="C11" s="200"/>
      <c r="D11" s="201"/>
      <c r="E11" s="202"/>
      <c r="F11" s="194"/>
      <c r="G11" s="195"/>
      <c r="H11" s="195"/>
      <c r="I11" s="196"/>
      <c r="J11" s="200"/>
      <c r="K11" s="202"/>
      <c r="L11" s="200"/>
      <c r="M11" s="201"/>
      <c r="N11" s="202"/>
      <c r="O11" s="194"/>
      <c r="P11" s="195"/>
      <c r="Q11" s="196"/>
      <c r="S11" s="215"/>
      <c r="T11" s="215"/>
      <c r="U11" s="215"/>
      <c r="V11" s="215"/>
      <c r="W11" s="215"/>
      <c r="X11" s="240"/>
      <c r="Y11" s="240"/>
      <c r="Z11" s="240"/>
      <c r="AA11" s="240"/>
      <c r="AB11" s="215"/>
      <c r="AC11" s="215"/>
      <c r="AD11" s="215"/>
      <c r="AE11" s="215"/>
      <c r="AF11" s="215"/>
      <c r="AG11" s="215"/>
      <c r="AH11" s="215"/>
      <c r="AI11" s="215"/>
    </row>
    <row r="12" spans="1:35" x14ac:dyDescent="0.7">
      <c r="A12" s="168" t="s">
        <v>200</v>
      </c>
      <c r="B12" s="227" t="s">
        <v>179</v>
      </c>
      <c r="C12" s="227" t="s" ph="1">
        <v>201</v>
      </c>
      <c r="D12" s="227" ph="1"/>
      <c r="E12" s="228" ph="1"/>
      <c r="F12" s="217" t="s">
        <v>202</v>
      </c>
      <c r="G12" s="218"/>
      <c r="H12" s="218"/>
      <c r="I12" s="219"/>
      <c r="J12" s="223">
        <v>18568</v>
      </c>
      <c r="K12" s="224"/>
      <c r="L12" s="247">
        <v>10</v>
      </c>
      <c r="M12" s="247"/>
      <c r="N12" s="247"/>
      <c r="O12" s="241">
        <v>200</v>
      </c>
      <c r="P12" s="241"/>
      <c r="Q12" s="241"/>
      <c r="S12" s="215"/>
      <c r="T12" s="215"/>
      <c r="U12" s="215"/>
      <c r="V12" s="215"/>
      <c r="W12" s="215"/>
      <c r="X12" s="240"/>
      <c r="Y12" s="240"/>
      <c r="Z12" s="240"/>
      <c r="AA12" s="240"/>
      <c r="AB12" s="215"/>
      <c r="AC12" s="215"/>
      <c r="AD12" s="215"/>
      <c r="AE12" s="215"/>
      <c r="AF12" s="215"/>
      <c r="AG12" s="215"/>
      <c r="AH12" s="215"/>
      <c r="AI12" s="215"/>
    </row>
    <row r="13" spans="1:35" ht="18.75" customHeight="1" x14ac:dyDescent="0.7">
      <c r="A13" s="168"/>
      <c r="B13" s="227"/>
      <c r="C13" s="227" ph="1"/>
      <c r="D13" s="227" ph="1"/>
      <c r="E13" s="228" ph="1"/>
      <c r="F13" s="220"/>
      <c r="G13" s="221"/>
      <c r="H13" s="221"/>
      <c r="I13" s="222"/>
      <c r="J13" s="225"/>
      <c r="K13" s="226"/>
      <c r="L13" s="247"/>
      <c r="M13" s="247"/>
      <c r="N13" s="247"/>
      <c r="O13" s="241"/>
      <c r="P13" s="241"/>
      <c r="Q13" s="241"/>
      <c r="S13" s="215"/>
      <c r="T13" s="215"/>
      <c r="U13" s="215"/>
      <c r="V13" s="215"/>
      <c r="W13" s="215"/>
      <c r="X13" s="240"/>
      <c r="Y13" s="240"/>
      <c r="Z13" s="240"/>
      <c r="AA13" s="240"/>
      <c r="AB13" s="215"/>
      <c r="AC13" s="215"/>
      <c r="AD13" s="215"/>
      <c r="AE13" s="215"/>
      <c r="AF13" s="215"/>
      <c r="AG13" s="215"/>
      <c r="AH13" s="215"/>
      <c r="AI13" s="215"/>
    </row>
    <row r="14" spans="1:35" ht="18.75" customHeight="1" x14ac:dyDescent="0.7">
      <c r="A14" s="168">
        <v>1</v>
      </c>
      <c r="B14" s="170"/>
      <c r="C14" s="205" ph="1"/>
      <c r="D14" s="206" ph="1"/>
      <c r="E14" s="207" ph="1"/>
      <c r="F14" s="229"/>
      <c r="G14" s="230"/>
      <c r="H14" s="230"/>
      <c r="I14" s="231"/>
      <c r="J14" s="211"/>
      <c r="K14" s="212"/>
      <c r="L14" s="203"/>
      <c r="M14" s="203"/>
      <c r="N14" s="203"/>
      <c r="O14" s="204"/>
      <c r="P14" s="204"/>
      <c r="Q14" s="204"/>
      <c r="S14" s="215"/>
      <c r="T14" s="215"/>
      <c r="U14" s="215"/>
      <c r="V14" s="215"/>
      <c r="W14" s="215"/>
      <c r="X14" s="240"/>
      <c r="Y14" s="240"/>
      <c r="Z14" s="240"/>
      <c r="AA14" s="240"/>
      <c r="AB14" s="215"/>
      <c r="AC14" s="215"/>
      <c r="AD14" s="215"/>
      <c r="AE14" s="215"/>
      <c r="AF14" s="215"/>
      <c r="AG14" s="215"/>
      <c r="AH14" s="215"/>
      <c r="AI14" s="215"/>
    </row>
    <row r="15" spans="1:35" ht="20.25" customHeight="1" thickBot="1" x14ac:dyDescent="0.75">
      <c r="A15" s="168"/>
      <c r="B15" s="170"/>
      <c r="C15" s="208" ph="1"/>
      <c r="D15" s="209" ph="1"/>
      <c r="E15" s="210" ph="1"/>
      <c r="F15" s="232"/>
      <c r="G15" s="233"/>
      <c r="H15" s="233"/>
      <c r="I15" s="234"/>
      <c r="J15" s="213"/>
      <c r="K15" s="214"/>
      <c r="L15" s="203"/>
      <c r="M15" s="203"/>
      <c r="N15" s="203"/>
      <c r="O15" s="204"/>
      <c r="P15" s="204"/>
      <c r="Q15" s="204"/>
      <c r="S15" s="242" t="s">
        <v>205</v>
      </c>
      <c r="T15" s="242"/>
      <c r="U15" s="242"/>
      <c r="V15" s="242"/>
      <c r="W15" s="242"/>
      <c r="X15" s="246">
        <f>SUM(X6:AA14)</f>
        <v>0</v>
      </c>
      <c r="Y15" s="246"/>
      <c r="Z15" s="246"/>
      <c r="AA15" s="246"/>
      <c r="AB15" s="245"/>
      <c r="AC15" s="245"/>
      <c r="AD15" s="245"/>
      <c r="AE15" s="245"/>
      <c r="AF15" s="245"/>
      <c r="AG15" s="245"/>
      <c r="AH15" s="245"/>
      <c r="AI15" s="245"/>
    </row>
    <row r="16" spans="1:35" ht="19.5" customHeight="1" thickTop="1" x14ac:dyDescent="0.7">
      <c r="A16" s="168">
        <v>2</v>
      </c>
      <c r="B16" s="170"/>
      <c r="C16" s="205" ph="1"/>
      <c r="D16" s="206" ph="1"/>
      <c r="E16" s="207" ph="1"/>
      <c r="F16" s="229"/>
      <c r="G16" s="230"/>
      <c r="H16" s="230"/>
      <c r="I16" s="231"/>
      <c r="J16" s="211"/>
      <c r="K16" s="212"/>
      <c r="L16" s="203"/>
      <c r="M16" s="203"/>
      <c r="N16" s="203"/>
      <c r="O16" s="204"/>
      <c r="P16" s="204"/>
      <c r="Q16" s="204"/>
    </row>
    <row r="17" spans="1:35" ht="18.75" customHeight="1" x14ac:dyDescent="0.7">
      <c r="A17" s="168"/>
      <c r="B17" s="170"/>
      <c r="C17" s="208" ph="1"/>
      <c r="D17" s="209" ph="1"/>
      <c r="E17" s="210" ph="1"/>
      <c r="F17" s="232"/>
      <c r="G17" s="233"/>
      <c r="H17" s="233"/>
      <c r="I17" s="234"/>
      <c r="J17" s="213"/>
      <c r="K17" s="214"/>
      <c r="L17" s="203"/>
      <c r="M17" s="203"/>
      <c r="N17" s="203"/>
      <c r="O17" s="204"/>
      <c r="P17" s="204"/>
      <c r="Q17" s="204"/>
      <c r="S17" s="155" t="s">
        <v>220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</row>
    <row r="18" spans="1:35" ht="18.75" customHeight="1" x14ac:dyDescent="0.7">
      <c r="A18" s="168">
        <v>3</v>
      </c>
      <c r="B18" s="170"/>
      <c r="C18" s="205" ph="1"/>
      <c r="D18" s="206" ph="1"/>
      <c r="E18" s="207" ph="1"/>
      <c r="F18" s="229"/>
      <c r="G18" s="230"/>
      <c r="H18" s="230"/>
      <c r="I18" s="231"/>
      <c r="J18" s="211"/>
      <c r="K18" s="212"/>
      <c r="L18" s="203"/>
      <c r="M18" s="203"/>
      <c r="N18" s="203"/>
      <c r="O18" s="204"/>
      <c r="P18" s="204"/>
      <c r="Q18" s="204"/>
      <c r="S18" s="168" t="s">
        <v>155</v>
      </c>
      <c r="T18" s="168"/>
      <c r="U18" s="168"/>
      <c r="V18" s="168"/>
      <c r="W18" s="168"/>
      <c r="X18" s="168" t="s">
        <v>159</v>
      </c>
      <c r="Y18" s="168"/>
      <c r="Z18" s="168"/>
      <c r="AA18" s="168"/>
      <c r="AB18" s="168" t="s">
        <v>157</v>
      </c>
      <c r="AC18" s="168"/>
      <c r="AD18" s="168"/>
      <c r="AE18" s="168"/>
      <c r="AF18" s="168"/>
      <c r="AG18" s="168"/>
      <c r="AH18" s="168"/>
      <c r="AI18" s="168"/>
    </row>
    <row r="19" spans="1:35" ht="18.75" customHeight="1" x14ac:dyDescent="0.7">
      <c r="A19" s="168"/>
      <c r="B19" s="170"/>
      <c r="C19" s="208" ph="1"/>
      <c r="D19" s="209" ph="1"/>
      <c r="E19" s="210" ph="1"/>
      <c r="F19" s="232"/>
      <c r="G19" s="233"/>
      <c r="H19" s="233"/>
      <c r="I19" s="234"/>
      <c r="J19" s="213"/>
      <c r="K19" s="214"/>
      <c r="L19" s="203"/>
      <c r="M19" s="203"/>
      <c r="N19" s="203"/>
      <c r="O19" s="204"/>
      <c r="P19" s="204"/>
      <c r="Q19" s="204"/>
      <c r="S19" s="243" t="s">
        <v>194</v>
      </c>
      <c r="T19" s="243"/>
      <c r="U19" s="243"/>
      <c r="V19" s="243"/>
      <c r="W19" s="243"/>
      <c r="X19" s="248">
        <v>3000</v>
      </c>
      <c r="Y19" s="248"/>
      <c r="Z19" s="248"/>
      <c r="AA19" s="248"/>
      <c r="AB19" s="227"/>
      <c r="AC19" s="227"/>
      <c r="AD19" s="227"/>
      <c r="AE19" s="227"/>
      <c r="AF19" s="227"/>
      <c r="AG19" s="227"/>
      <c r="AH19" s="227"/>
      <c r="AI19" s="227"/>
    </row>
    <row r="20" spans="1:35" ht="18.75" customHeight="1" x14ac:dyDescent="0.7">
      <c r="A20" s="168">
        <v>4</v>
      </c>
      <c r="B20" s="170"/>
      <c r="C20" s="205" ph="1"/>
      <c r="D20" s="206" ph="1"/>
      <c r="E20" s="207" ph="1"/>
      <c r="F20" s="229"/>
      <c r="G20" s="230"/>
      <c r="H20" s="230"/>
      <c r="I20" s="231"/>
      <c r="J20" s="211"/>
      <c r="K20" s="212"/>
      <c r="L20" s="203"/>
      <c r="M20" s="203"/>
      <c r="N20" s="203"/>
      <c r="O20" s="204"/>
      <c r="P20" s="204"/>
      <c r="Q20" s="204"/>
      <c r="S20" s="215"/>
      <c r="T20" s="215"/>
      <c r="U20" s="215"/>
      <c r="V20" s="215"/>
      <c r="W20" s="215"/>
      <c r="X20" s="216"/>
      <c r="Y20" s="216"/>
      <c r="Z20" s="216"/>
      <c r="AA20" s="216"/>
      <c r="AB20" s="170"/>
      <c r="AC20" s="170"/>
      <c r="AD20" s="170"/>
      <c r="AE20" s="170"/>
      <c r="AF20" s="170"/>
      <c r="AG20" s="170"/>
      <c r="AH20" s="170"/>
      <c r="AI20" s="170"/>
    </row>
    <row r="21" spans="1:35" ht="18.75" customHeight="1" x14ac:dyDescent="0.7">
      <c r="A21" s="168"/>
      <c r="B21" s="170"/>
      <c r="C21" s="208" ph="1"/>
      <c r="D21" s="209" ph="1"/>
      <c r="E21" s="210" ph="1"/>
      <c r="F21" s="232"/>
      <c r="G21" s="233"/>
      <c r="H21" s="233"/>
      <c r="I21" s="234"/>
      <c r="J21" s="213"/>
      <c r="K21" s="214"/>
      <c r="L21" s="203"/>
      <c r="M21" s="203"/>
      <c r="N21" s="203"/>
      <c r="O21" s="204"/>
      <c r="P21" s="204"/>
      <c r="Q21" s="204"/>
      <c r="S21" s="215"/>
      <c r="T21" s="215"/>
      <c r="U21" s="215"/>
      <c r="V21" s="215"/>
      <c r="W21" s="215"/>
      <c r="X21" s="216"/>
      <c r="Y21" s="216"/>
      <c r="Z21" s="216"/>
      <c r="AA21" s="216"/>
      <c r="AB21" s="170"/>
      <c r="AC21" s="170"/>
      <c r="AD21" s="170"/>
      <c r="AE21" s="170"/>
      <c r="AF21" s="170"/>
      <c r="AG21" s="170"/>
      <c r="AH21" s="170"/>
      <c r="AI21" s="170"/>
    </row>
    <row r="22" spans="1:35" ht="18.75" customHeight="1" x14ac:dyDescent="0.7">
      <c r="A22" s="168">
        <v>5</v>
      </c>
      <c r="B22" s="170"/>
      <c r="C22" s="205" ph="1"/>
      <c r="D22" s="206" ph="1"/>
      <c r="E22" s="207" ph="1"/>
      <c r="F22" s="229"/>
      <c r="G22" s="230"/>
      <c r="H22" s="230"/>
      <c r="I22" s="231"/>
      <c r="J22" s="211"/>
      <c r="K22" s="212"/>
      <c r="L22" s="203"/>
      <c r="M22" s="203"/>
      <c r="N22" s="203"/>
      <c r="O22" s="204"/>
      <c r="P22" s="204"/>
      <c r="Q22" s="204"/>
      <c r="S22" s="215"/>
      <c r="T22" s="215"/>
      <c r="U22" s="215"/>
      <c r="V22" s="215"/>
      <c r="W22" s="215"/>
      <c r="X22" s="216"/>
      <c r="Y22" s="216"/>
      <c r="Z22" s="216"/>
      <c r="AA22" s="216"/>
      <c r="AB22" s="170"/>
      <c r="AC22" s="170"/>
      <c r="AD22" s="170"/>
      <c r="AE22" s="170"/>
      <c r="AF22" s="170"/>
      <c r="AG22" s="170"/>
      <c r="AH22" s="170"/>
      <c r="AI22" s="170"/>
    </row>
    <row r="23" spans="1:35" ht="19.5" customHeight="1" x14ac:dyDescent="0.7">
      <c r="A23" s="168"/>
      <c r="B23" s="170"/>
      <c r="C23" s="208" ph="1"/>
      <c r="D23" s="209" ph="1"/>
      <c r="E23" s="210" ph="1"/>
      <c r="F23" s="232"/>
      <c r="G23" s="233"/>
      <c r="H23" s="233"/>
      <c r="I23" s="234"/>
      <c r="J23" s="213"/>
      <c r="K23" s="214"/>
      <c r="L23" s="203"/>
      <c r="M23" s="203"/>
      <c r="N23" s="203"/>
      <c r="O23" s="204"/>
      <c r="P23" s="204"/>
      <c r="Q23" s="204"/>
      <c r="S23" s="215"/>
      <c r="T23" s="215"/>
      <c r="U23" s="215"/>
      <c r="V23" s="215"/>
      <c r="W23" s="215"/>
      <c r="X23" s="216"/>
      <c r="Y23" s="216"/>
      <c r="Z23" s="216"/>
      <c r="AA23" s="216"/>
      <c r="AB23" s="170"/>
      <c r="AC23" s="170"/>
      <c r="AD23" s="170"/>
      <c r="AE23" s="170"/>
      <c r="AF23" s="170"/>
      <c r="AG23" s="170"/>
      <c r="AH23" s="170"/>
      <c r="AI23" s="170"/>
    </row>
    <row r="24" spans="1:35" ht="20.25" customHeight="1" thickBot="1" x14ac:dyDescent="0.75">
      <c r="A24" s="168">
        <v>6</v>
      </c>
      <c r="B24" s="170"/>
      <c r="C24" s="205" ph="1"/>
      <c r="D24" s="206" ph="1"/>
      <c r="E24" s="207" ph="1"/>
      <c r="F24" s="229"/>
      <c r="G24" s="230"/>
      <c r="H24" s="230"/>
      <c r="I24" s="231"/>
      <c r="J24" s="211"/>
      <c r="K24" s="212"/>
      <c r="L24" s="203"/>
      <c r="M24" s="203"/>
      <c r="N24" s="203"/>
      <c r="O24" s="204"/>
      <c r="P24" s="204"/>
      <c r="Q24" s="204"/>
      <c r="S24" s="245"/>
      <c r="T24" s="245"/>
      <c r="U24" s="245"/>
      <c r="V24" s="245"/>
      <c r="W24" s="245"/>
      <c r="X24" s="249"/>
      <c r="Y24" s="249"/>
      <c r="Z24" s="249"/>
      <c r="AA24" s="249"/>
      <c r="AB24" s="242"/>
      <c r="AC24" s="242"/>
      <c r="AD24" s="242"/>
      <c r="AE24" s="242"/>
      <c r="AF24" s="242"/>
      <c r="AG24" s="242"/>
      <c r="AH24" s="242"/>
      <c r="AI24" s="242"/>
    </row>
    <row r="25" spans="1:35" ht="19.5" customHeight="1" thickTop="1" thickBot="1" x14ac:dyDescent="0.75">
      <c r="A25" s="168"/>
      <c r="B25" s="170"/>
      <c r="C25" s="208" ph="1"/>
      <c r="D25" s="209" ph="1"/>
      <c r="E25" s="210" ph="1"/>
      <c r="F25" s="232"/>
      <c r="G25" s="233"/>
      <c r="H25" s="233"/>
      <c r="I25" s="234"/>
      <c r="J25" s="213"/>
      <c r="K25" s="214"/>
      <c r="L25" s="203"/>
      <c r="M25" s="203"/>
      <c r="N25" s="203"/>
      <c r="O25" s="204"/>
      <c r="P25" s="204"/>
      <c r="Q25" s="204"/>
      <c r="S25" s="242" t="s">
        <v>205</v>
      </c>
      <c r="T25" s="242"/>
      <c r="U25" s="242"/>
      <c r="V25" s="242"/>
      <c r="W25" s="242"/>
      <c r="X25" s="249">
        <f>SUM(X20:AA24)</f>
        <v>0</v>
      </c>
      <c r="Y25" s="249"/>
      <c r="Z25" s="249"/>
      <c r="AA25" s="249"/>
      <c r="AB25" s="242"/>
      <c r="AC25" s="242"/>
      <c r="AD25" s="242"/>
      <c r="AE25" s="242"/>
      <c r="AF25" s="242"/>
      <c r="AG25" s="242"/>
      <c r="AH25" s="242"/>
      <c r="AI25" s="242"/>
    </row>
    <row r="26" spans="1:35" ht="18.75" customHeight="1" thickTop="1" x14ac:dyDescent="0.7">
      <c r="A26" s="168">
        <v>7</v>
      </c>
      <c r="B26" s="170"/>
      <c r="C26" s="205" ph="1"/>
      <c r="D26" s="206" ph="1"/>
      <c r="E26" s="207" ph="1"/>
      <c r="F26" s="229"/>
      <c r="G26" s="230"/>
      <c r="H26" s="230"/>
      <c r="I26" s="231"/>
      <c r="J26" s="211"/>
      <c r="K26" s="212"/>
      <c r="L26" s="203"/>
      <c r="M26" s="203"/>
      <c r="N26" s="203"/>
      <c r="O26" s="204"/>
      <c r="P26" s="204"/>
      <c r="Q26" s="204"/>
    </row>
    <row r="27" spans="1:35" ht="18.75" customHeight="1" x14ac:dyDescent="0.7">
      <c r="A27" s="168"/>
      <c r="B27" s="170"/>
      <c r="C27" s="208" ph="1"/>
      <c r="D27" s="209" ph="1"/>
      <c r="E27" s="210" ph="1"/>
      <c r="F27" s="232"/>
      <c r="G27" s="233"/>
      <c r="H27" s="233"/>
      <c r="I27" s="234"/>
      <c r="J27" s="213"/>
      <c r="K27" s="214"/>
      <c r="L27" s="203"/>
      <c r="M27" s="203"/>
      <c r="N27" s="203"/>
      <c r="O27" s="204"/>
      <c r="P27" s="204"/>
      <c r="Q27" s="204"/>
    </row>
    <row r="28" spans="1:35" ht="18.75" customHeight="1" x14ac:dyDescent="0.7">
      <c r="A28" s="168">
        <v>8</v>
      </c>
      <c r="B28" s="170"/>
      <c r="C28" s="205" ph="1"/>
      <c r="D28" s="206" ph="1"/>
      <c r="E28" s="207" ph="1"/>
      <c r="F28" s="229"/>
      <c r="G28" s="230"/>
      <c r="H28" s="230"/>
      <c r="I28" s="231"/>
      <c r="J28" s="211"/>
      <c r="K28" s="212"/>
      <c r="L28" s="203"/>
      <c r="M28" s="203"/>
      <c r="N28" s="203"/>
      <c r="O28" s="204"/>
      <c r="P28" s="204"/>
      <c r="Q28" s="204"/>
    </row>
    <row r="29" spans="1:35" ht="18.75" customHeight="1" x14ac:dyDescent="0.7">
      <c r="A29" s="168"/>
      <c r="B29" s="170"/>
      <c r="C29" s="208" ph="1"/>
      <c r="D29" s="209" ph="1"/>
      <c r="E29" s="210" ph="1"/>
      <c r="F29" s="232"/>
      <c r="G29" s="233"/>
      <c r="H29" s="233"/>
      <c r="I29" s="234"/>
      <c r="J29" s="213"/>
      <c r="K29" s="214"/>
      <c r="L29" s="203"/>
      <c r="M29" s="203"/>
      <c r="N29" s="203"/>
      <c r="O29" s="204"/>
      <c r="P29" s="204"/>
      <c r="Q29" s="204"/>
    </row>
    <row r="30" spans="1:35" ht="18.75" customHeight="1" x14ac:dyDescent="0.7">
      <c r="A30" s="168">
        <v>9</v>
      </c>
      <c r="B30" s="170"/>
      <c r="C30" s="205" ph="1"/>
      <c r="D30" s="206" ph="1"/>
      <c r="E30" s="207" ph="1"/>
      <c r="F30" s="205"/>
      <c r="G30" s="206"/>
      <c r="H30" s="206"/>
      <c r="I30" s="207"/>
      <c r="J30" s="211"/>
      <c r="K30" s="212"/>
      <c r="L30" s="203"/>
      <c r="M30" s="203"/>
      <c r="N30" s="203"/>
      <c r="O30" s="204"/>
      <c r="P30" s="204"/>
      <c r="Q30" s="204"/>
    </row>
    <row r="31" spans="1:35" ht="18.75" customHeight="1" x14ac:dyDescent="0.7">
      <c r="A31" s="168"/>
      <c r="B31" s="170"/>
      <c r="C31" s="208" ph="1"/>
      <c r="D31" s="209" ph="1"/>
      <c r="E31" s="210" ph="1"/>
      <c r="F31" s="208"/>
      <c r="G31" s="209"/>
      <c r="H31" s="209"/>
      <c r="I31" s="210"/>
      <c r="J31" s="213"/>
      <c r="K31" s="214"/>
      <c r="L31" s="203"/>
      <c r="M31" s="203"/>
      <c r="N31" s="203"/>
      <c r="O31" s="204"/>
      <c r="P31" s="204"/>
      <c r="Q31" s="204"/>
    </row>
    <row r="32" spans="1:35" ht="18.75" customHeight="1" x14ac:dyDescent="0.7">
      <c r="A32" s="168">
        <v>10</v>
      </c>
      <c r="B32" s="170"/>
      <c r="C32" s="205" ph="1"/>
      <c r="D32" s="206" ph="1"/>
      <c r="E32" s="207" ph="1"/>
      <c r="F32" s="205"/>
      <c r="G32" s="206"/>
      <c r="H32" s="206"/>
      <c r="I32" s="207"/>
      <c r="J32" s="211"/>
      <c r="K32" s="212"/>
      <c r="L32" s="203"/>
      <c r="M32" s="203"/>
      <c r="N32" s="203"/>
      <c r="O32" s="204"/>
      <c r="P32" s="204"/>
      <c r="Q32" s="204"/>
    </row>
    <row r="33" spans="1:17" ht="18.75" customHeight="1" x14ac:dyDescent="0.7">
      <c r="A33" s="168"/>
      <c r="B33" s="170"/>
      <c r="C33" s="208" ph="1"/>
      <c r="D33" s="209" ph="1"/>
      <c r="E33" s="210" ph="1"/>
      <c r="F33" s="208"/>
      <c r="G33" s="209"/>
      <c r="H33" s="209"/>
      <c r="I33" s="210"/>
      <c r="J33" s="213"/>
      <c r="K33" s="214"/>
      <c r="L33" s="203"/>
      <c r="M33" s="203"/>
      <c r="N33" s="203"/>
      <c r="O33" s="204"/>
      <c r="P33" s="204"/>
      <c r="Q33" s="204"/>
    </row>
    <row r="34" spans="1:17" ht="18.75" customHeight="1" x14ac:dyDescent="0.7">
      <c r="A34" s="168">
        <v>11</v>
      </c>
      <c r="B34" s="170"/>
      <c r="C34" s="205" ph="1"/>
      <c r="D34" s="206" ph="1"/>
      <c r="E34" s="207" ph="1"/>
      <c r="F34" s="205"/>
      <c r="G34" s="206"/>
      <c r="H34" s="206"/>
      <c r="I34" s="207"/>
      <c r="J34" s="211"/>
      <c r="K34" s="212"/>
      <c r="L34" s="203"/>
      <c r="M34" s="203"/>
      <c r="N34" s="203"/>
      <c r="O34" s="204"/>
      <c r="P34" s="204"/>
      <c r="Q34" s="204"/>
    </row>
    <row r="35" spans="1:17" ht="18.75" customHeight="1" x14ac:dyDescent="0.7">
      <c r="A35" s="168"/>
      <c r="B35" s="170"/>
      <c r="C35" s="208" ph="1"/>
      <c r="D35" s="209" ph="1"/>
      <c r="E35" s="210" ph="1"/>
      <c r="F35" s="208"/>
      <c r="G35" s="209"/>
      <c r="H35" s="209"/>
      <c r="I35" s="210"/>
      <c r="J35" s="213"/>
      <c r="K35" s="214"/>
      <c r="L35" s="203"/>
      <c r="M35" s="203"/>
      <c r="N35" s="203"/>
      <c r="O35" s="204"/>
      <c r="P35" s="204"/>
      <c r="Q35" s="204"/>
    </row>
    <row r="36" spans="1:17" ht="18.75" customHeight="1" x14ac:dyDescent="0.7">
      <c r="A36" s="168">
        <v>12</v>
      </c>
      <c r="B36" s="170"/>
      <c r="C36" s="205" ph="1"/>
      <c r="D36" s="206" ph="1"/>
      <c r="E36" s="207" ph="1"/>
      <c r="F36" s="205"/>
      <c r="G36" s="206"/>
      <c r="H36" s="206"/>
      <c r="I36" s="207"/>
      <c r="J36" s="211"/>
      <c r="K36" s="212"/>
      <c r="L36" s="203"/>
      <c r="M36" s="203"/>
      <c r="N36" s="203"/>
      <c r="O36" s="204"/>
      <c r="P36" s="204"/>
      <c r="Q36" s="204"/>
    </row>
    <row r="37" spans="1:17" ht="18.75" customHeight="1" x14ac:dyDescent="0.7">
      <c r="A37" s="168"/>
      <c r="B37" s="170"/>
      <c r="C37" s="208" ph="1"/>
      <c r="D37" s="209" ph="1"/>
      <c r="E37" s="210" ph="1"/>
      <c r="F37" s="208"/>
      <c r="G37" s="209"/>
      <c r="H37" s="209"/>
      <c r="I37" s="210"/>
      <c r="J37" s="213"/>
      <c r="K37" s="214"/>
      <c r="L37" s="203"/>
      <c r="M37" s="203"/>
      <c r="N37" s="203"/>
      <c r="O37" s="204"/>
      <c r="P37" s="204"/>
      <c r="Q37" s="204"/>
    </row>
    <row r="38" spans="1:17" ht="18.75" customHeight="1" x14ac:dyDescent="0.7">
      <c r="A38" s="168">
        <v>13</v>
      </c>
      <c r="B38" s="170"/>
      <c r="C38" s="205" ph="1"/>
      <c r="D38" s="206" ph="1"/>
      <c r="E38" s="207" ph="1"/>
      <c r="F38" s="205"/>
      <c r="G38" s="206"/>
      <c r="H38" s="206"/>
      <c r="I38" s="207"/>
      <c r="J38" s="211"/>
      <c r="K38" s="212"/>
      <c r="L38" s="203"/>
      <c r="M38" s="203"/>
      <c r="N38" s="203"/>
      <c r="O38" s="204"/>
      <c r="P38" s="204"/>
      <c r="Q38" s="204"/>
    </row>
    <row r="39" spans="1:17" ht="18.75" customHeight="1" x14ac:dyDescent="0.7">
      <c r="A39" s="168"/>
      <c r="B39" s="170"/>
      <c r="C39" s="208" ph="1"/>
      <c r="D39" s="209" ph="1"/>
      <c r="E39" s="210" ph="1"/>
      <c r="F39" s="208"/>
      <c r="G39" s="209"/>
      <c r="H39" s="209"/>
      <c r="I39" s="210"/>
      <c r="J39" s="213"/>
      <c r="K39" s="214"/>
      <c r="L39" s="203"/>
      <c r="M39" s="203"/>
      <c r="N39" s="203"/>
      <c r="O39" s="204"/>
      <c r="P39" s="204"/>
      <c r="Q39" s="204"/>
    </row>
    <row r="40" spans="1:17" ht="18.75" customHeight="1" x14ac:dyDescent="0.7">
      <c r="A40" s="168">
        <v>14</v>
      </c>
      <c r="B40" s="170"/>
      <c r="C40" s="205" ph="1"/>
      <c r="D40" s="206" ph="1"/>
      <c r="E40" s="207" ph="1"/>
      <c r="F40" s="205"/>
      <c r="G40" s="206"/>
      <c r="H40" s="206"/>
      <c r="I40" s="207"/>
      <c r="J40" s="211"/>
      <c r="K40" s="212"/>
      <c r="L40" s="203"/>
      <c r="M40" s="203"/>
      <c r="N40" s="203"/>
      <c r="O40" s="204"/>
      <c r="P40" s="204"/>
      <c r="Q40" s="204"/>
    </row>
    <row r="41" spans="1:17" ht="18.75" customHeight="1" x14ac:dyDescent="0.7">
      <c r="A41" s="168"/>
      <c r="B41" s="170"/>
      <c r="C41" s="208" ph="1"/>
      <c r="D41" s="209" ph="1"/>
      <c r="E41" s="210" ph="1"/>
      <c r="F41" s="208"/>
      <c r="G41" s="209"/>
      <c r="H41" s="209"/>
      <c r="I41" s="210"/>
      <c r="J41" s="213"/>
      <c r="K41" s="214"/>
      <c r="L41" s="203"/>
      <c r="M41" s="203"/>
      <c r="N41" s="203"/>
      <c r="O41" s="204"/>
      <c r="P41" s="204"/>
      <c r="Q41" s="204"/>
    </row>
    <row r="42" spans="1:17" ht="18.75" customHeight="1" x14ac:dyDescent="0.7">
      <c r="A42" s="168">
        <v>15</v>
      </c>
      <c r="B42" s="170"/>
      <c r="C42" s="205" ph="1"/>
      <c r="D42" s="206" ph="1"/>
      <c r="E42" s="207" ph="1"/>
      <c r="F42" s="205"/>
      <c r="G42" s="206"/>
      <c r="H42" s="206"/>
      <c r="I42" s="207"/>
      <c r="J42" s="211"/>
      <c r="K42" s="212"/>
      <c r="L42" s="203"/>
      <c r="M42" s="203"/>
      <c r="N42" s="203"/>
      <c r="O42" s="204"/>
      <c r="P42" s="204"/>
      <c r="Q42" s="204"/>
    </row>
    <row r="43" spans="1:17" x14ac:dyDescent="0.7">
      <c r="A43" s="168"/>
      <c r="B43" s="170"/>
      <c r="C43" s="208" ph="1"/>
      <c r="D43" s="209" ph="1"/>
      <c r="E43" s="210" ph="1"/>
      <c r="F43" s="208"/>
      <c r="G43" s="209"/>
      <c r="H43" s="209"/>
      <c r="I43" s="210"/>
      <c r="J43" s="213"/>
      <c r="K43" s="214"/>
      <c r="L43" s="203"/>
      <c r="M43" s="203"/>
      <c r="N43" s="203"/>
      <c r="O43" s="204"/>
      <c r="P43" s="204"/>
      <c r="Q43" s="204"/>
    </row>
    <row r="44" spans="1:17" ht="26.65" x14ac:dyDescent="0.7">
      <c r="C44" ph="1"/>
      <c r="D44" ph="1"/>
      <c r="E44" ph="1"/>
    </row>
    <row r="45" spans="1:17" ht="26.65" x14ac:dyDescent="0.7">
      <c r="C45" ph="1"/>
      <c r="D45" ph="1"/>
      <c r="E45" ph="1"/>
    </row>
    <row r="46" spans="1:17" ht="26.65" x14ac:dyDescent="0.7">
      <c r="C46" ph="1"/>
      <c r="D46" ph="1"/>
      <c r="E46" ph="1"/>
    </row>
    <row r="47" spans="1:17" ht="26.65" x14ac:dyDescent="0.7">
      <c r="C47" ph="1"/>
      <c r="D47" ph="1"/>
      <c r="E47" ph="1"/>
    </row>
    <row r="48" spans="1:17" ht="26.65" x14ac:dyDescent="0.7">
      <c r="C48" ph="1"/>
      <c r="D48" ph="1"/>
      <c r="E48" ph="1"/>
    </row>
    <row r="49" spans="3:5" ht="26.65" x14ac:dyDescent="0.7">
      <c r="C49" ph="1"/>
      <c r="D49" ph="1"/>
      <c r="E49" ph="1"/>
    </row>
    <row r="50" spans="3:5" ht="26.65" x14ac:dyDescent="0.7">
      <c r="C50" ph="1"/>
      <c r="D50" ph="1"/>
      <c r="E50" ph="1"/>
    </row>
    <row r="51" spans="3:5" ht="26.65" x14ac:dyDescent="0.7">
      <c r="C51" ph="1"/>
      <c r="D51" ph="1"/>
      <c r="E51" ph="1"/>
    </row>
    <row r="52" spans="3:5" ht="26.65" x14ac:dyDescent="0.7">
      <c r="C52" ph="1"/>
      <c r="D52" ph="1"/>
      <c r="E52" ph="1"/>
    </row>
    <row r="53" spans="3:5" ht="26.65" x14ac:dyDescent="0.7">
      <c r="C53" ph="1"/>
      <c r="D53" ph="1"/>
      <c r="E53" ph="1"/>
    </row>
    <row r="54" spans="3:5" ht="26.65" x14ac:dyDescent="0.7">
      <c r="C54" ph="1"/>
      <c r="D54" ph="1"/>
      <c r="E54" ph="1"/>
    </row>
    <row r="55" spans="3:5" ht="26.65" x14ac:dyDescent="0.7">
      <c r="C55" ph="1"/>
      <c r="D55" ph="1"/>
      <c r="E55" ph="1"/>
    </row>
    <row r="56" spans="3:5" ht="26.65" x14ac:dyDescent="0.7">
      <c r="C56" ph="1"/>
      <c r="D56" ph="1"/>
      <c r="E56" ph="1"/>
    </row>
    <row r="57" spans="3:5" ht="26.65" x14ac:dyDescent="0.7">
      <c r="C57" ph="1"/>
      <c r="D57" ph="1"/>
      <c r="E57" ph="1"/>
    </row>
  </sheetData>
  <mergeCells count="196">
    <mergeCell ref="A42:A43"/>
    <mergeCell ref="B42:B43"/>
    <mergeCell ref="C42:E43"/>
    <mergeCell ref="F42:I43"/>
    <mergeCell ref="J42:K43"/>
    <mergeCell ref="L42:N43"/>
    <mergeCell ref="O42:Q43"/>
    <mergeCell ref="A38:A39"/>
    <mergeCell ref="B38:B39"/>
    <mergeCell ref="C38:E39"/>
    <mergeCell ref="F38:I39"/>
    <mergeCell ref="J38:K39"/>
    <mergeCell ref="L38:N39"/>
    <mergeCell ref="O38:Q39"/>
    <mergeCell ref="A40:A41"/>
    <mergeCell ref="B40:B41"/>
    <mergeCell ref="C40:E41"/>
    <mergeCell ref="F40:I41"/>
    <mergeCell ref="J40:K41"/>
    <mergeCell ref="L40:N41"/>
    <mergeCell ref="O40:Q41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O36:Q37"/>
    <mergeCell ref="A34:A35"/>
    <mergeCell ref="B34:B3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X25:AA25"/>
    <mergeCell ref="AB25:AI25"/>
    <mergeCell ref="AB19:AI19"/>
    <mergeCell ref="B18:B19"/>
    <mergeCell ref="B20:B21"/>
    <mergeCell ref="B22:B23"/>
    <mergeCell ref="L28:N29"/>
    <mergeCell ref="O28:Q29"/>
    <mergeCell ref="O14:Q15"/>
    <mergeCell ref="L16:N17"/>
    <mergeCell ref="O16:Q17"/>
    <mergeCell ref="L18:N19"/>
    <mergeCell ref="O18:Q19"/>
    <mergeCell ref="B24:B25"/>
    <mergeCell ref="B26:B27"/>
    <mergeCell ref="B28:B29"/>
    <mergeCell ref="L24:N25"/>
    <mergeCell ref="O24:Q25"/>
    <mergeCell ref="L26:N27"/>
    <mergeCell ref="O26:Q27"/>
    <mergeCell ref="L20:N21"/>
    <mergeCell ref="O20:Q21"/>
    <mergeCell ref="L22:N23"/>
    <mergeCell ref="O22:Q23"/>
    <mergeCell ref="J20:K21"/>
    <mergeCell ref="J22:K23"/>
    <mergeCell ref="J24:K25"/>
    <mergeCell ref="O12:Q13"/>
    <mergeCell ref="S15:W15"/>
    <mergeCell ref="S13:W13"/>
    <mergeCell ref="S6:W6"/>
    <mergeCell ref="S10:W10"/>
    <mergeCell ref="S11:W11"/>
    <mergeCell ref="B16:B17"/>
    <mergeCell ref="X4:AA4"/>
    <mergeCell ref="AB4:AI4"/>
    <mergeCell ref="S5:W5"/>
    <mergeCell ref="X5:AA5"/>
    <mergeCell ref="AB5:AI5"/>
    <mergeCell ref="S7:W7"/>
    <mergeCell ref="X7:AA7"/>
    <mergeCell ref="AB15:AI15"/>
    <mergeCell ref="B12:B13"/>
    <mergeCell ref="B14:B15"/>
    <mergeCell ref="F6:O6"/>
    <mergeCell ref="AB9:AI9"/>
    <mergeCell ref="AB7:AI7"/>
    <mergeCell ref="X9:AA9"/>
    <mergeCell ref="X15:AA15"/>
    <mergeCell ref="L12:N13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J26:K27"/>
    <mergeCell ref="J28:K29"/>
    <mergeCell ref="J30:K31"/>
    <mergeCell ref="S17:AI17"/>
    <mergeCell ref="AB20:AI20"/>
    <mergeCell ref="S21:W21"/>
    <mergeCell ref="X21:AA21"/>
    <mergeCell ref="AB21:AI21"/>
    <mergeCell ref="S20:W20"/>
    <mergeCell ref="X20:AA20"/>
    <mergeCell ref="L30:N31"/>
    <mergeCell ref="O30:Q31"/>
    <mergeCell ref="S23:W23"/>
    <mergeCell ref="X23:AA23"/>
    <mergeCell ref="AB23:AI23"/>
    <mergeCell ref="S22:W22"/>
    <mergeCell ref="X22:AA22"/>
    <mergeCell ref="AB22:AI22"/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</mergeCells>
  <phoneticPr fontId="1"/>
  <dataValidations count="1">
    <dataValidation type="list" allowBlank="1" showInputMessage="1" showErrorMessage="1" sqref="B14:B43" xr:uid="{6A9897E0-ED78-4E2B-9C72-22F46C7E5A93}">
      <formula1>"○,　　"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32"/>
  <sheetViews>
    <sheetView showZeros="0" view="pageBreakPreview" topLeftCell="A18" zoomScaleNormal="100" zoomScaleSheetLayoutView="100" workbookViewId="0">
      <selection activeCell="W26" sqref="W26"/>
    </sheetView>
  </sheetViews>
  <sheetFormatPr defaultRowHeight="17.649999999999999" x14ac:dyDescent="0.7"/>
  <cols>
    <col min="1" max="23" width="4.25" customWidth="1"/>
  </cols>
  <sheetData>
    <row r="1" spans="1:18" x14ac:dyDescent="0.7">
      <c r="A1" s="262" t="s">
        <v>54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8" x14ac:dyDescent="0.7">
      <c r="K2" s="143" t="s">
        <v>177</v>
      </c>
      <c r="L2" s="143"/>
      <c r="M2" s="33"/>
      <c r="N2" s="33" t="s">
        <v>57</v>
      </c>
      <c r="O2" s="33"/>
      <c r="P2" s="33" t="s">
        <v>56</v>
      </c>
      <c r="Q2" s="33"/>
      <c r="R2" s="2" t="s">
        <v>55</v>
      </c>
    </row>
    <row r="3" spans="1:18" x14ac:dyDescent="0.7">
      <c r="B3" s="262" t="s">
        <v>58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5" spans="1:18" x14ac:dyDescent="0.7">
      <c r="G5" s="143" t="s">
        <v>59</v>
      </c>
      <c r="H5" s="143"/>
      <c r="I5" s="143"/>
      <c r="J5" s="264">
        <f>入力1!F4</f>
        <v>0</v>
      </c>
      <c r="K5" s="264"/>
      <c r="L5" s="264"/>
      <c r="M5" s="264"/>
      <c r="N5" s="264"/>
      <c r="O5" s="264"/>
      <c r="P5" s="264"/>
      <c r="Q5" s="264"/>
      <c r="R5" s="264"/>
    </row>
    <row r="6" spans="1:18" x14ac:dyDescent="0.7">
      <c r="G6" s="143" t="s">
        <v>60</v>
      </c>
      <c r="H6" s="143"/>
      <c r="I6" s="143"/>
      <c r="J6" s="263" t="s">
        <v>61</v>
      </c>
      <c r="K6" s="263"/>
      <c r="L6" s="263"/>
      <c r="M6" s="264">
        <f>入力1!F5</f>
        <v>0</v>
      </c>
      <c r="N6" s="264"/>
      <c r="O6" s="264"/>
      <c r="P6" s="264"/>
      <c r="Q6" s="264"/>
      <c r="R6" s="264"/>
    </row>
    <row r="7" spans="1:18" x14ac:dyDescent="0.7">
      <c r="J7" s="263" t="s">
        <v>62</v>
      </c>
      <c r="K7" s="263"/>
      <c r="L7" s="263"/>
      <c r="M7" s="263">
        <f>入力1!F6</f>
        <v>0</v>
      </c>
      <c r="N7" s="263"/>
      <c r="O7" s="263"/>
      <c r="P7" s="263"/>
      <c r="Q7" s="263"/>
      <c r="R7" s="263"/>
    </row>
    <row r="10" spans="1:18" x14ac:dyDescent="0.7">
      <c r="A10" s="143" t="s">
        <v>63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</row>
    <row r="13" spans="1:18" x14ac:dyDescent="0.7">
      <c r="B13" s="262" t="s">
        <v>64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</row>
    <row r="15" spans="1:18" ht="18" thickBot="1" x14ac:dyDescent="0.75">
      <c r="B15" s="250" t="s">
        <v>65</v>
      </c>
      <c r="C15" s="251"/>
      <c r="D15" s="251"/>
      <c r="E15" s="251"/>
      <c r="F15" s="251"/>
      <c r="G15" s="252"/>
      <c r="H15" s="256" t="s">
        <v>66</v>
      </c>
      <c r="I15" s="257"/>
      <c r="J15" s="257"/>
      <c r="K15" s="257"/>
      <c r="L15" s="257"/>
      <c r="M15" s="257"/>
      <c r="N15" s="257"/>
      <c r="O15" s="257"/>
      <c r="P15" s="257"/>
      <c r="Q15" s="257"/>
      <c r="R15" s="258"/>
    </row>
    <row r="16" spans="1:18" ht="18" thickTop="1" x14ac:dyDescent="0.7">
      <c r="B16" s="253"/>
      <c r="C16" s="254"/>
      <c r="D16" s="254"/>
      <c r="E16" s="254"/>
      <c r="F16" s="254"/>
      <c r="G16" s="255"/>
      <c r="H16" s="259"/>
      <c r="I16" s="260"/>
      <c r="J16" s="260"/>
      <c r="K16" s="260"/>
      <c r="L16" s="260"/>
      <c r="M16" s="260"/>
      <c r="N16" s="260"/>
      <c r="O16" s="260"/>
      <c r="P16" s="260"/>
      <c r="Q16" s="260"/>
      <c r="R16" s="261"/>
    </row>
    <row r="17" spans="2:18" ht="19.5" customHeight="1" thickBot="1" x14ac:dyDescent="0.75">
      <c r="B17" s="250" t="s">
        <v>67</v>
      </c>
      <c r="C17" s="251"/>
      <c r="D17" s="251"/>
      <c r="E17" s="251"/>
      <c r="F17" s="251"/>
      <c r="G17" s="252"/>
      <c r="H17" s="281" t="s">
        <v>70</v>
      </c>
      <c r="I17" s="282"/>
      <c r="J17" s="282"/>
      <c r="K17" s="282"/>
      <c r="L17" s="282"/>
      <c r="M17" s="282"/>
      <c r="N17" s="282"/>
      <c r="O17" s="282"/>
      <c r="P17" s="282"/>
      <c r="Q17" s="282"/>
      <c r="R17" s="283"/>
    </row>
    <row r="18" spans="2:18" ht="18.399999999999999" thickTop="1" thickBot="1" x14ac:dyDescent="0.75">
      <c r="B18" s="268"/>
      <c r="C18" s="269"/>
      <c r="D18" s="269"/>
      <c r="E18" s="269"/>
      <c r="F18" s="269"/>
      <c r="G18" s="270"/>
      <c r="H18" s="265"/>
      <c r="I18" s="266"/>
      <c r="J18" s="266"/>
      <c r="K18" s="266"/>
      <c r="L18" s="266"/>
      <c r="M18" s="266"/>
      <c r="N18" s="266"/>
      <c r="O18" s="266"/>
      <c r="P18" s="266"/>
      <c r="Q18" s="266"/>
      <c r="R18" s="267"/>
    </row>
    <row r="19" spans="2:18" ht="18.399999999999999" thickTop="1" thickBot="1" x14ac:dyDescent="0.75">
      <c r="B19" s="268"/>
      <c r="C19" s="269"/>
      <c r="D19" s="269"/>
      <c r="E19" s="269"/>
      <c r="F19" s="269"/>
      <c r="G19" s="270"/>
      <c r="H19" s="284" t="str">
        <f>入力1!C9</f>
        <v>例：草刈り、ゴミ出し等</v>
      </c>
      <c r="I19" s="135"/>
      <c r="J19" s="135"/>
      <c r="K19" s="135"/>
      <c r="L19" s="135"/>
      <c r="M19" s="135"/>
      <c r="N19" s="135"/>
      <c r="O19" s="135"/>
      <c r="P19" s="135"/>
      <c r="Q19" s="135"/>
      <c r="R19" s="285"/>
    </row>
    <row r="20" spans="2:18" ht="18.399999999999999" thickTop="1" thickBot="1" x14ac:dyDescent="0.75">
      <c r="B20" s="268"/>
      <c r="C20" s="269"/>
      <c r="D20" s="269"/>
      <c r="E20" s="269"/>
      <c r="F20" s="269"/>
      <c r="G20" s="270"/>
      <c r="H20" s="284">
        <f>入力1!C10</f>
        <v>0</v>
      </c>
      <c r="I20" s="135"/>
      <c r="J20" s="135"/>
      <c r="K20" s="135"/>
      <c r="L20" s="135"/>
      <c r="M20" s="135"/>
      <c r="N20" s="135"/>
      <c r="O20" s="135"/>
      <c r="P20" s="135"/>
      <c r="Q20" s="135"/>
      <c r="R20" s="285"/>
    </row>
    <row r="21" spans="2:18" ht="18.399999999999999" thickTop="1" thickBot="1" x14ac:dyDescent="0.75">
      <c r="B21" s="268"/>
      <c r="C21" s="269"/>
      <c r="D21" s="269"/>
      <c r="E21" s="269"/>
      <c r="F21" s="269"/>
      <c r="G21" s="270"/>
      <c r="H21" s="284">
        <f>入力1!C11</f>
        <v>0</v>
      </c>
      <c r="I21" s="135"/>
      <c r="J21" s="135"/>
      <c r="K21" s="135"/>
      <c r="L21" s="135"/>
      <c r="M21" s="135"/>
      <c r="N21" s="135"/>
      <c r="O21" s="135"/>
      <c r="P21" s="135"/>
      <c r="Q21" s="135"/>
      <c r="R21" s="285"/>
    </row>
    <row r="22" spans="2:18" ht="18.399999999999999" thickTop="1" thickBot="1" x14ac:dyDescent="0.75">
      <c r="B22" s="268"/>
      <c r="C22" s="269"/>
      <c r="D22" s="269"/>
      <c r="E22" s="269"/>
      <c r="F22" s="269"/>
      <c r="G22" s="270"/>
      <c r="H22" s="284">
        <f>入力1!C12</f>
        <v>0</v>
      </c>
      <c r="I22" s="135"/>
      <c r="J22" s="135"/>
      <c r="K22" s="135"/>
      <c r="L22" s="135"/>
      <c r="M22" s="135"/>
      <c r="N22" s="135"/>
      <c r="O22" s="135"/>
      <c r="P22" s="135"/>
      <c r="Q22" s="135"/>
      <c r="R22" s="285"/>
    </row>
    <row r="23" spans="2:18" ht="18.399999999999999" thickTop="1" thickBot="1" x14ac:dyDescent="0.75">
      <c r="B23" s="268"/>
      <c r="C23" s="269"/>
      <c r="D23" s="269"/>
      <c r="E23" s="269"/>
      <c r="F23" s="269"/>
      <c r="G23" s="270"/>
      <c r="H23" s="284">
        <f>入力1!C13</f>
        <v>0</v>
      </c>
      <c r="I23" s="135"/>
      <c r="J23" s="135"/>
      <c r="K23" s="135"/>
      <c r="L23" s="135"/>
      <c r="M23" s="135"/>
      <c r="N23" s="135"/>
      <c r="O23" s="135"/>
      <c r="P23" s="135"/>
      <c r="Q23" s="135"/>
      <c r="R23" s="285"/>
    </row>
    <row r="24" spans="2:18" ht="18" thickTop="1" x14ac:dyDescent="0.7">
      <c r="B24" s="253"/>
      <c r="C24" s="254"/>
      <c r="D24" s="254"/>
      <c r="E24" s="254"/>
      <c r="F24" s="254"/>
      <c r="G24" s="255"/>
      <c r="H24" s="284">
        <f>入力1!C15</f>
        <v>0</v>
      </c>
      <c r="I24" s="135"/>
      <c r="J24" s="135"/>
      <c r="K24" s="135"/>
      <c r="L24" s="135"/>
      <c r="M24" s="135"/>
      <c r="N24" s="135"/>
      <c r="O24" s="135"/>
      <c r="P24" s="135"/>
      <c r="Q24" s="135"/>
      <c r="R24" s="285"/>
    </row>
    <row r="25" spans="2:18" ht="18" thickBot="1" x14ac:dyDescent="0.75">
      <c r="B25" s="250" t="s">
        <v>68</v>
      </c>
      <c r="C25" s="251"/>
      <c r="D25" s="251"/>
      <c r="E25" s="251"/>
      <c r="F25" s="251"/>
      <c r="G25" s="252"/>
      <c r="H25" s="274">
        <f>補助金額計算書!M36</f>
        <v>0</v>
      </c>
      <c r="I25" s="275"/>
      <c r="J25" s="275"/>
      <c r="K25" s="275"/>
      <c r="L25" s="275"/>
      <c r="M25" s="275"/>
      <c r="N25" s="275"/>
      <c r="O25" s="275"/>
      <c r="P25" s="275"/>
      <c r="Q25" s="278" t="s">
        <v>5</v>
      </c>
      <c r="R25" s="279"/>
    </row>
    <row r="26" spans="2:18" ht="18" thickTop="1" x14ac:dyDescent="0.7">
      <c r="B26" s="253"/>
      <c r="C26" s="254"/>
      <c r="D26" s="254"/>
      <c r="E26" s="254"/>
      <c r="F26" s="254"/>
      <c r="G26" s="255"/>
      <c r="H26" s="276"/>
      <c r="I26" s="277"/>
      <c r="J26" s="277"/>
      <c r="K26" s="277"/>
      <c r="L26" s="277"/>
      <c r="M26" s="277"/>
      <c r="N26" s="277"/>
      <c r="O26" s="277"/>
      <c r="P26" s="277"/>
      <c r="Q26" s="280"/>
      <c r="R26" s="167"/>
    </row>
    <row r="27" spans="2:18" ht="18" customHeight="1" thickBot="1" x14ac:dyDescent="0.75">
      <c r="B27" s="250" t="s">
        <v>69</v>
      </c>
      <c r="C27" s="251"/>
      <c r="D27" s="251"/>
      <c r="E27" s="251"/>
      <c r="F27" s="251"/>
      <c r="G27" s="252"/>
      <c r="H27" s="281" t="s">
        <v>293</v>
      </c>
      <c r="I27" s="282"/>
      <c r="J27" s="282"/>
      <c r="K27" s="282"/>
      <c r="L27" s="282"/>
      <c r="M27" s="282"/>
      <c r="N27" s="282"/>
      <c r="O27" s="282"/>
      <c r="P27" s="282"/>
      <c r="Q27" s="282"/>
      <c r="R27" s="283"/>
    </row>
    <row r="28" spans="2:18" ht="18.399999999999999" thickTop="1" thickBot="1" x14ac:dyDescent="0.75">
      <c r="B28" s="271"/>
      <c r="C28" s="272"/>
      <c r="D28" s="272"/>
      <c r="E28" s="272"/>
      <c r="F28" s="272"/>
      <c r="G28" s="273"/>
      <c r="H28" s="265" t="s">
        <v>290</v>
      </c>
      <c r="I28" s="266"/>
      <c r="J28" s="266"/>
      <c r="K28" s="266"/>
      <c r="L28" s="266"/>
      <c r="M28" s="266"/>
      <c r="N28" s="266"/>
      <c r="O28" s="266"/>
      <c r="P28" s="266"/>
      <c r="Q28" s="266"/>
      <c r="R28" s="267"/>
    </row>
    <row r="29" spans="2:18" ht="18.399999999999999" thickTop="1" thickBot="1" x14ac:dyDescent="0.75">
      <c r="B29" s="271"/>
      <c r="C29" s="272"/>
      <c r="D29" s="272"/>
      <c r="E29" s="272"/>
      <c r="F29" s="272"/>
      <c r="G29" s="273"/>
      <c r="H29" s="265" t="s">
        <v>291</v>
      </c>
      <c r="I29" s="266"/>
      <c r="J29" s="266"/>
      <c r="K29" s="266"/>
      <c r="L29" s="266"/>
      <c r="M29" s="266"/>
      <c r="N29" s="266"/>
      <c r="O29" s="266"/>
      <c r="P29" s="266"/>
      <c r="Q29" s="266"/>
      <c r="R29" s="267"/>
    </row>
    <row r="30" spans="2:18" ht="18.399999999999999" thickTop="1" thickBot="1" x14ac:dyDescent="0.75">
      <c r="B30" s="271"/>
      <c r="C30" s="272"/>
      <c r="D30" s="272"/>
      <c r="E30" s="272"/>
      <c r="F30" s="272"/>
      <c r="G30" s="273"/>
      <c r="H30" s="107"/>
      <c r="I30" s="108" t="str">
        <f>入力1!C21</f>
        <v>有り</v>
      </c>
      <c r="J30" s="108"/>
      <c r="K30" s="108"/>
      <c r="L30" s="108"/>
      <c r="M30" s="108"/>
      <c r="N30" s="108"/>
      <c r="O30" s="108"/>
      <c r="P30" s="108"/>
      <c r="Q30" s="108"/>
      <c r="R30" s="109"/>
    </row>
    <row r="31" spans="2:18" ht="18.399999999999999" thickTop="1" thickBot="1" x14ac:dyDescent="0.75">
      <c r="B31" s="268"/>
      <c r="C31" s="269"/>
      <c r="D31" s="269"/>
      <c r="E31" s="269"/>
      <c r="F31" s="269"/>
      <c r="G31" s="270"/>
      <c r="H31" s="265" t="s">
        <v>292</v>
      </c>
      <c r="I31" s="266"/>
      <c r="J31" s="266"/>
      <c r="K31" s="266"/>
      <c r="L31" s="266"/>
      <c r="M31" s="266"/>
      <c r="N31" s="266"/>
      <c r="O31" s="266"/>
      <c r="P31" s="266"/>
      <c r="Q31" s="266"/>
      <c r="R31" s="267"/>
    </row>
    <row r="32" spans="2:18" ht="18" thickTop="1" x14ac:dyDescent="0.7">
      <c r="B32" s="253"/>
      <c r="C32" s="254"/>
      <c r="D32" s="254"/>
      <c r="E32" s="254"/>
      <c r="F32" s="254"/>
      <c r="G32" s="255"/>
      <c r="H32" s="110"/>
      <c r="I32" s="111" t="str">
        <f>入力1!C24</f>
        <v>無し</v>
      </c>
      <c r="J32" s="111"/>
      <c r="K32" s="111"/>
      <c r="L32" s="111"/>
      <c r="M32" s="111"/>
      <c r="N32" s="111"/>
      <c r="O32" s="111"/>
      <c r="P32" s="111"/>
      <c r="Q32" s="111"/>
      <c r="R32" s="112"/>
    </row>
  </sheetData>
  <mergeCells count="30">
    <mergeCell ref="H31:R31"/>
    <mergeCell ref="B17:G24"/>
    <mergeCell ref="B25:G26"/>
    <mergeCell ref="B27:G32"/>
    <mergeCell ref="H25:P26"/>
    <mergeCell ref="Q25:R26"/>
    <mergeCell ref="H17:R18"/>
    <mergeCell ref="H19:R19"/>
    <mergeCell ref="H20:R20"/>
    <mergeCell ref="H21:R21"/>
    <mergeCell ref="H22:R22"/>
    <mergeCell ref="H23:R23"/>
    <mergeCell ref="H24:R24"/>
    <mergeCell ref="H27:R27"/>
    <mergeCell ref="H28:R28"/>
    <mergeCell ref="H29:R29"/>
    <mergeCell ref="B15:G16"/>
    <mergeCell ref="H15:R16"/>
    <mergeCell ref="A1:R1"/>
    <mergeCell ref="B3:R3"/>
    <mergeCell ref="G5:I5"/>
    <mergeCell ref="G6:I6"/>
    <mergeCell ref="J6:L6"/>
    <mergeCell ref="K2:L2"/>
    <mergeCell ref="J5:R5"/>
    <mergeCell ref="J7:L7"/>
    <mergeCell ref="M6:R6"/>
    <mergeCell ref="M7:R7"/>
    <mergeCell ref="A10:R10"/>
    <mergeCell ref="B13:R13"/>
  </mergeCells>
  <phoneticPr fontId="1"/>
  <pageMargins left="0.7" right="0.7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9C0E-A91E-47BF-91C4-C7EEB58E7706}">
  <dimension ref="A1:AB41"/>
  <sheetViews>
    <sheetView showZeros="0" view="pageBreakPreview" zoomScaleNormal="100" zoomScaleSheetLayoutView="100" workbookViewId="0">
      <selection activeCell="U19" sqref="U19"/>
    </sheetView>
  </sheetViews>
  <sheetFormatPr defaultRowHeight="17.649999999999999" x14ac:dyDescent="0.7"/>
  <cols>
    <col min="1" max="14" width="4.25" customWidth="1"/>
    <col min="15" max="15" width="5.625" customWidth="1"/>
    <col min="16" max="19" width="4.25" customWidth="1"/>
    <col min="20" max="20" width="1.875" customWidth="1"/>
    <col min="21" max="23" width="4.25" customWidth="1"/>
  </cols>
  <sheetData>
    <row r="1" spans="1:25" x14ac:dyDescent="0.7">
      <c r="A1" s="143" t="s">
        <v>71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25" x14ac:dyDescent="0.7">
      <c r="A2" s="288" t="s">
        <v>72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</row>
    <row r="3" spans="1:25" x14ac:dyDescent="0.7">
      <c r="A3" s="38"/>
      <c r="B3" s="38"/>
      <c r="C3" s="38"/>
      <c r="D3" s="38"/>
      <c r="E3" s="38"/>
      <c r="F3" s="38"/>
      <c r="G3" s="38"/>
      <c r="H3" s="38"/>
      <c r="I3" s="38"/>
      <c r="J3" s="38"/>
      <c r="K3" s="289" t="s">
        <v>73</v>
      </c>
      <c r="L3" s="289"/>
      <c r="M3" s="290">
        <f>補助金交付申請書!M6</f>
        <v>0</v>
      </c>
      <c r="N3" s="290"/>
      <c r="O3" s="290"/>
      <c r="P3" s="290"/>
      <c r="Q3" s="290"/>
      <c r="R3" s="290"/>
      <c r="S3" s="38"/>
      <c r="T3" s="38"/>
      <c r="U3" s="38"/>
      <c r="V3" s="38"/>
      <c r="W3" s="38"/>
      <c r="X3" s="38"/>
      <c r="Y3" s="38"/>
    </row>
    <row r="4" spans="1:25" x14ac:dyDescent="0.7">
      <c r="A4" s="135" t="s">
        <v>74</v>
      </c>
      <c r="B4" s="135"/>
      <c r="C4" s="135"/>
      <c r="D4" s="13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7">
      <c r="A5" s="135" t="s">
        <v>75</v>
      </c>
      <c r="B5" s="135"/>
      <c r="C5" s="135"/>
      <c r="D5" s="135"/>
      <c r="E5" s="291">
        <f>入力1!R12</f>
        <v>0</v>
      </c>
      <c r="F5" s="291"/>
      <c r="G5" s="291"/>
      <c r="H5" s="38" t="s">
        <v>76</v>
      </c>
      <c r="I5" s="263" t="s">
        <v>77</v>
      </c>
      <c r="J5" s="263"/>
      <c r="K5" s="263"/>
      <c r="L5" s="263"/>
      <c r="M5" s="263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7">
      <c r="A6" s="135" t="s">
        <v>78</v>
      </c>
      <c r="B6" s="135"/>
      <c r="C6" s="135"/>
      <c r="D6" s="135"/>
      <c r="E6" s="291">
        <f>入力1!R13</f>
        <v>0</v>
      </c>
      <c r="F6" s="291"/>
      <c r="G6" s="291"/>
      <c r="H6" s="38" t="s">
        <v>76</v>
      </c>
      <c r="I6" s="135" t="s">
        <v>79</v>
      </c>
      <c r="J6" s="135"/>
      <c r="K6" s="135"/>
      <c r="L6" s="135"/>
      <c r="M6" s="135"/>
      <c r="N6" s="135"/>
      <c r="O6" s="135"/>
      <c r="P6" s="135"/>
      <c r="Q6" s="135"/>
      <c r="R6" s="38"/>
      <c r="S6" s="38"/>
      <c r="T6" s="38"/>
      <c r="U6" s="38"/>
      <c r="V6" s="38"/>
      <c r="W6" s="38"/>
      <c r="X6" s="38"/>
      <c r="Y6" s="38"/>
    </row>
    <row r="7" spans="1:25" x14ac:dyDescent="0.7">
      <c r="A7" s="38" t="s">
        <v>80</v>
      </c>
      <c r="B7" s="263" t="s">
        <v>87</v>
      </c>
      <c r="C7" s="263"/>
      <c r="D7" s="263"/>
      <c r="E7" s="263"/>
      <c r="F7" s="263"/>
      <c r="G7" s="263"/>
      <c r="H7" s="263"/>
      <c r="I7" s="263"/>
      <c r="J7" s="291">
        <f>入力1!R14</f>
        <v>0</v>
      </c>
      <c r="K7" s="291"/>
      <c r="L7" s="38" t="s">
        <v>88</v>
      </c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7">
      <c r="A8" s="135" t="s">
        <v>81</v>
      </c>
      <c r="B8" s="135"/>
      <c r="C8" s="135"/>
      <c r="D8" s="135"/>
      <c r="E8" s="32" t="s">
        <v>82</v>
      </c>
      <c r="F8" s="38" t="s">
        <v>83</v>
      </c>
      <c r="G8" s="33" t="s">
        <v>84</v>
      </c>
      <c r="H8" s="38" t="s">
        <v>85</v>
      </c>
      <c r="I8" s="63" t="s">
        <v>86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ht="12.75" customHeight="1" x14ac:dyDescent="0.7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5" x14ac:dyDescent="0.7">
      <c r="A10" s="135" t="s">
        <v>89</v>
      </c>
      <c r="B10" s="135"/>
      <c r="C10" s="135"/>
      <c r="D10" s="135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x14ac:dyDescent="0.7">
      <c r="A11" s="38"/>
      <c r="B11" s="263" t="s">
        <v>96</v>
      </c>
      <c r="C11" s="263"/>
      <c r="D11" s="263"/>
      <c r="E11" s="38"/>
      <c r="F11" s="263" t="s">
        <v>90</v>
      </c>
      <c r="G11" s="263"/>
      <c r="H11" s="38"/>
      <c r="I11" s="135" t="s">
        <v>91</v>
      </c>
      <c r="J11" s="135"/>
      <c r="K11" s="135"/>
      <c r="L11" s="263" t="s">
        <v>92</v>
      </c>
      <c r="M11" s="263"/>
      <c r="N11" s="38"/>
      <c r="O11" s="135" t="s">
        <v>94</v>
      </c>
      <c r="P11" s="135"/>
      <c r="Q11" s="263" t="s">
        <v>93</v>
      </c>
      <c r="R11" s="263"/>
      <c r="S11" s="38"/>
      <c r="T11" s="38"/>
      <c r="U11" s="38"/>
      <c r="V11" s="38"/>
      <c r="W11" s="38"/>
      <c r="X11" s="38"/>
      <c r="Y11" s="38"/>
    </row>
    <row r="12" spans="1:25" x14ac:dyDescent="0.7">
      <c r="A12" s="38"/>
      <c r="B12" s="263" t="s">
        <v>95</v>
      </c>
      <c r="C12" s="263"/>
      <c r="D12" s="263"/>
      <c r="E12" s="38"/>
      <c r="F12" s="38"/>
      <c r="G12" s="38" t="s">
        <v>97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x14ac:dyDescent="0.7">
      <c r="A13" s="38"/>
      <c r="B13" s="263" t="s">
        <v>99</v>
      </c>
      <c r="C13" s="263"/>
      <c r="D13" s="263"/>
      <c r="E13" s="263"/>
      <c r="F13" s="263"/>
      <c r="G13" s="263"/>
      <c r="H13" s="263"/>
      <c r="I13" s="263"/>
      <c r="J13" s="263" t="s">
        <v>98</v>
      </c>
      <c r="K13" s="263"/>
      <c r="L13" s="263"/>
      <c r="M13" s="263"/>
      <c r="N13" s="263"/>
      <c r="O13" s="263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25" x14ac:dyDescent="0.7">
      <c r="A14" s="38"/>
      <c r="B14" s="263" t="s">
        <v>103</v>
      </c>
      <c r="C14" s="263"/>
      <c r="D14" s="263"/>
      <c r="E14" s="263"/>
      <c r="F14" s="263"/>
      <c r="G14" s="263" t="s">
        <v>100</v>
      </c>
      <c r="H14" s="263"/>
      <c r="I14" s="38" t="s">
        <v>101</v>
      </c>
      <c r="J14" s="294"/>
      <c r="K14" s="294"/>
      <c r="L14" s="294"/>
      <c r="M14" s="294"/>
      <c r="N14" s="294"/>
      <c r="O14" s="294"/>
      <c r="P14" s="294"/>
      <c r="Q14" s="38" t="s">
        <v>102</v>
      </c>
      <c r="R14" s="38"/>
      <c r="S14" s="38"/>
      <c r="T14" s="38"/>
      <c r="U14" s="38"/>
      <c r="V14" s="38"/>
      <c r="W14" s="38"/>
      <c r="X14" s="38"/>
      <c r="Y14" s="38"/>
    </row>
    <row r="15" spans="1:25" x14ac:dyDescent="0.7">
      <c r="A15" s="38"/>
      <c r="B15" s="304" t="s">
        <v>104</v>
      </c>
      <c r="C15" s="305"/>
      <c r="D15" s="296" t="s">
        <v>108</v>
      </c>
      <c r="E15" s="296"/>
      <c r="F15" s="64" t="s">
        <v>101</v>
      </c>
      <c r="G15" s="296">
        <f>入力1!X4</f>
        <v>0</v>
      </c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65" t="s">
        <v>102</v>
      </c>
      <c r="S15" s="38"/>
      <c r="T15" s="38"/>
      <c r="U15" s="38"/>
      <c r="V15" s="38"/>
      <c r="W15" s="38"/>
      <c r="X15" s="38"/>
      <c r="Y15" s="38"/>
    </row>
    <row r="16" spans="1:25" x14ac:dyDescent="0.7">
      <c r="A16" s="38"/>
      <c r="B16" s="306"/>
      <c r="C16" s="307"/>
      <c r="D16" s="295" t="s">
        <v>105</v>
      </c>
      <c r="E16" s="295"/>
      <c r="F16" s="295" t="s">
        <v>109</v>
      </c>
      <c r="G16" s="295"/>
      <c r="H16" s="38" t="s">
        <v>110</v>
      </c>
      <c r="I16" s="298">
        <f>入力1!Z5</f>
        <v>0</v>
      </c>
      <c r="J16" s="299"/>
      <c r="K16" s="300"/>
      <c r="L16" s="38" t="s">
        <v>111</v>
      </c>
      <c r="M16" s="53"/>
      <c r="N16" s="53"/>
      <c r="O16" s="53"/>
      <c r="P16" s="53"/>
      <c r="Q16" s="53"/>
      <c r="R16" s="66"/>
      <c r="S16" s="38"/>
      <c r="T16" s="38"/>
      <c r="U16" s="38"/>
      <c r="V16" s="38"/>
      <c r="W16" s="38"/>
      <c r="X16" s="38"/>
      <c r="Y16" s="38"/>
    </row>
    <row r="17" spans="1:28" x14ac:dyDescent="0.7">
      <c r="A17" s="38"/>
      <c r="B17" s="306"/>
      <c r="C17" s="307"/>
      <c r="D17" s="295" t="s">
        <v>106</v>
      </c>
      <c r="E17" s="295"/>
      <c r="F17" s="295" t="s">
        <v>109</v>
      </c>
      <c r="G17" s="295"/>
      <c r="H17" s="67" t="s">
        <v>110</v>
      </c>
      <c r="I17" s="301">
        <f>入力1!Z6</f>
        <v>0</v>
      </c>
      <c r="J17" s="301"/>
      <c r="K17" s="301"/>
      <c r="L17" s="67" t="s">
        <v>111</v>
      </c>
      <c r="M17" s="53"/>
      <c r="N17" s="53"/>
      <c r="O17" s="53"/>
      <c r="P17" s="53"/>
      <c r="Q17" s="53"/>
      <c r="R17" s="66"/>
      <c r="S17" s="38"/>
      <c r="T17" s="38"/>
      <c r="U17" s="38"/>
      <c r="V17" s="38"/>
      <c r="W17" s="38"/>
      <c r="X17" s="38"/>
      <c r="Y17" s="38"/>
    </row>
    <row r="18" spans="1:28" x14ac:dyDescent="0.7">
      <c r="A18" s="38"/>
      <c r="B18" s="306"/>
      <c r="C18" s="307"/>
      <c r="D18" s="295" t="s">
        <v>107</v>
      </c>
      <c r="E18" s="295"/>
      <c r="F18" s="295" t="s">
        <v>109</v>
      </c>
      <c r="G18" s="295"/>
      <c r="H18" s="67" t="s">
        <v>110</v>
      </c>
      <c r="I18" s="301">
        <f>入力1!Z7</f>
        <v>0</v>
      </c>
      <c r="J18" s="301"/>
      <c r="K18" s="301"/>
      <c r="L18" s="67" t="s">
        <v>111</v>
      </c>
      <c r="M18" s="53"/>
      <c r="N18" s="53"/>
      <c r="O18" s="53"/>
      <c r="P18" s="53"/>
      <c r="Q18" s="53"/>
      <c r="R18" s="66"/>
      <c r="S18" s="38"/>
      <c r="T18" s="38"/>
      <c r="U18" s="38"/>
      <c r="V18" s="38"/>
      <c r="W18" s="38"/>
      <c r="X18" s="38"/>
      <c r="Y18" s="38"/>
    </row>
    <row r="19" spans="1:28" x14ac:dyDescent="0.7">
      <c r="A19" s="38"/>
      <c r="B19" s="308"/>
      <c r="C19" s="309"/>
      <c r="D19" s="68"/>
      <c r="E19" s="68"/>
      <c r="F19" s="69" t="s">
        <v>112</v>
      </c>
      <c r="G19" s="302" t="s">
        <v>113</v>
      </c>
      <c r="H19" s="302"/>
      <c r="I19" s="302" t="s">
        <v>114</v>
      </c>
      <c r="J19" s="302"/>
      <c r="K19" s="302"/>
      <c r="L19" s="302"/>
      <c r="M19" s="70" t="s">
        <v>101</v>
      </c>
      <c r="N19" s="302">
        <f>入力1!AE8</f>
        <v>0</v>
      </c>
      <c r="O19" s="302"/>
      <c r="P19" s="302"/>
      <c r="Q19" s="302"/>
      <c r="R19" s="71" t="s">
        <v>115</v>
      </c>
      <c r="S19" s="38"/>
      <c r="T19" s="38"/>
      <c r="U19" s="38"/>
      <c r="V19" s="38"/>
      <c r="W19" s="38"/>
      <c r="X19" s="38"/>
      <c r="Y19" s="38"/>
    </row>
    <row r="20" spans="1:28" ht="12.75" customHeight="1" x14ac:dyDescent="0.7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</row>
    <row r="21" spans="1:28" x14ac:dyDescent="0.7">
      <c r="A21" s="263" t="s">
        <v>116</v>
      </c>
      <c r="B21" s="263"/>
      <c r="C21" s="263"/>
      <c r="D21" s="38"/>
      <c r="E21" s="291">
        <f>入力1!C18</f>
        <v>0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38"/>
      <c r="T21" s="38"/>
      <c r="U21" s="38"/>
      <c r="V21" s="38"/>
      <c r="W21" s="38"/>
      <c r="X21" s="38"/>
      <c r="Y21" s="38"/>
    </row>
    <row r="22" spans="1:28" ht="12.75" customHeight="1" x14ac:dyDescent="0.7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</row>
    <row r="23" spans="1:28" x14ac:dyDescent="0.7">
      <c r="A23" s="263" t="s">
        <v>117</v>
      </c>
      <c r="B23" s="263"/>
      <c r="C23" s="263"/>
      <c r="D23" s="263"/>
      <c r="E23" s="263"/>
      <c r="F23" s="263"/>
      <c r="G23" s="263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8" x14ac:dyDescent="0.7">
      <c r="A24" s="38"/>
      <c r="B24" s="303" t="s">
        <v>118</v>
      </c>
      <c r="C24" s="303"/>
      <c r="D24" s="303"/>
      <c r="E24" s="303"/>
      <c r="F24" s="303"/>
      <c r="G24" s="303"/>
      <c r="H24" s="303" t="s">
        <v>119</v>
      </c>
      <c r="I24" s="303"/>
      <c r="J24" s="303"/>
      <c r="K24" s="303"/>
      <c r="L24" s="303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</row>
    <row r="25" spans="1:28" x14ac:dyDescent="0.7">
      <c r="A25" s="38"/>
      <c r="B25" s="297" t="s">
        <v>120</v>
      </c>
      <c r="C25" s="297"/>
      <c r="D25" s="297"/>
      <c r="E25" s="297"/>
      <c r="F25" s="297"/>
      <c r="G25" s="297"/>
      <c r="H25" s="303">
        <f>入力1!R4</f>
        <v>0</v>
      </c>
      <c r="I25" s="303"/>
      <c r="J25" s="303"/>
      <c r="K25" s="303"/>
      <c r="L25" s="303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</row>
    <row r="26" spans="1:28" ht="18" thickBot="1" x14ac:dyDescent="0.75">
      <c r="A26" s="38"/>
      <c r="B26" s="312" t="s">
        <v>121</v>
      </c>
      <c r="C26" s="312"/>
      <c r="D26" s="312"/>
      <c r="E26" s="312"/>
      <c r="F26" s="312"/>
      <c r="G26" s="312"/>
      <c r="H26" s="314">
        <f>入力1!R5</f>
        <v>0</v>
      </c>
      <c r="I26" s="314"/>
      <c r="J26" s="314"/>
      <c r="K26" s="314"/>
      <c r="L26" s="314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</row>
    <row r="27" spans="1:28" ht="18.399999999999999" thickTop="1" thickBot="1" x14ac:dyDescent="0.75">
      <c r="A27" s="38"/>
      <c r="B27" s="310" t="s">
        <v>139</v>
      </c>
      <c r="C27" s="310"/>
      <c r="D27" s="310"/>
      <c r="E27" s="310"/>
      <c r="F27" s="310"/>
      <c r="G27" s="310"/>
      <c r="H27" s="310">
        <f>SUM(H25:L26)</f>
        <v>0</v>
      </c>
      <c r="I27" s="310"/>
      <c r="J27" s="310"/>
      <c r="K27" s="310"/>
      <c r="L27" s="310"/>
      <c r="M27" s="38"/>
      <c r="N27" s="38"/>
      <c r="O27" s="38"/>
      <c r="P27" s="38"/>
      <c r="Q27" s="38"/>
      <c r="R27" s="38"/>
      <c r="S27" s="38"/>
      <c r="T27" s="72"/>
      <c r="U27" s="73"/>
      <c r="V27" s="73"/>
      <c r="W27" s="73"/>
      <c r="X27" s="73"/>
      <c r="Y27" s="73"/>
      <c r="Z27" s="26"/>
      <c r="AA27" s="26"/>
      <c r="AB27" s="27"/>
    </row>
    <row r="28" spans="1:28" x14ac:dyDescent="0.7">
      <c r="A28" s="38"/>
      <c r="B28" s="313" t="s">
        <v>122</v>
      </c>
      <c r="C28" s="313"/>
      <c r="D28" s="313"/>
      <c r="E28" s="313"/>
      <c r="F28" s="313"/>
      <c r="G28" s="313"/>
      <c r="H28" s="311">
        <f>入力1!R6</f>
        <v>0</v>
      </c>
      <c r="I28" s="311"/>
      <c r="J28" s="311"/>
      <c r="K28" s="311"/>
      <c r="L28" s="311"/>
      <c r="M28" s="38"/>
      <c r="N28" s="38"/>
      <c r="O28" s="38"/>
      <c r="P28" s="38"/>
      <c r="Q28" s="38"/>
      <c r="R28" s="38"/>
      <c r="S28" s="38"/>
      <c r="T28" s="292" t="s">
        <v>34</v>
      </c>
      <c r="U28" s="293"/>
      <c r="V28" s="293"/>
      <c r="W28" s="293"/>
      <c r="X28" s="293"/>
      <c r="Y28" s="293"/>
      <c r="Z28" s="10" t="s">
        <v>36</v>
      </c>
      <c r="AA28" s="286" t="s">
        <v>35</v>
      </c>
      <c r="AB28" s="287"/>
    </row>
    <row r="29" spans="1:28" x14ac:dyDescent="0.7">
      <c r="A29" s="38"/>
      <c r="B29" s="297" t="s">
        <v>123</v>
      </c>
      <c r="C29" s="297"/>
      <c r="D29" s="297"/>
      <c r="E29" s="297"/>
      <c r="F29" s="297"/>
      <c r="G29" s="297"/>
      <c r="H29" s="303">
        <f>入力1!R7</f>
        <v>0</v>
      </c>
      <c r="I29" s="303"/>
      <c r="J29" s="303"/>
      <c r="K29" s="303"/>
      <c r="L29" s="303"/>
      <c r="M29" s="38"/>
      <c r="N29" s="38"/>
      <c r="O29" s="38"/>
      <c r="P29" s="38"/>
      <c r="Q29" s="38"/>
      <c r="R29" s="38"/>
      <c r="S29" s="38"/>
      <c r="T29" s="74"/>
      <c r="U29" s="53" t="s">
        <v>21</v>
      </c>
      <c r="V29" s="38"/>
      <c r="W29" s="38"/>
      <c r="X29" s="38"/>
      <c r="Y29" s="38"/>
      <c r="AB29" s="28"/>
    </row>
    <row r="30" spans="1:28" ht="18" thickBot="1" x14ac:dyDescent="0.75">
      <c r="A30" s="38"/>
      <c r="B30" s="312" t="s">
        <v>124</v>
      </c>
      <c r="C30" s="312"/>
      <c r="D30" s="312"/>
      <c r="E30" s="312"/>
      <c r="F30" s="312"/>
      <c r="G30" s="312"/>
      <c r="H30" s="314">
        <f>入力1!R8</f>
        <v>0</v>
      </c>
      <c r="I30" s="314"/>
      <c r="J30" s="314"/>
      <c r="K30" s="314"/>
      <c r="L30" s="314"/>
      <c r="M30" s="38"/>
      <c r="N30" s="38"/>
      <c r="O30" s="38"/>
      <c r="P30" s="38"/>
      <c r="Q30" s="38"/>
      <c r="R30" s="38"/>
      <c r="S30" s="38"/>
      <c r="T30" s="74"/>
      <c r="U30" s="53" t="s">
        <v>22</v>
      </c>
      <c r="V30" s="38"/>
      <c r="W30" s="38"/>
      <c r="X30" s="38"/>
      <c r="Y30" s="38"/>
      <c r="AB30" s="28"/>
    </row>
    <row r="31" spans="1:28" ht="20.65" thickTop="1" thickBot="1" x14ac:dyDescent="0.75">
      <c r="A31" s="38"/>
      <c r="B31" s="310" t="s">
        <v>125</v>
      </c>
      <c r="C31" s="310"/>
      <c r="D31" s="310"/>
      <c r="E31" s="310"/>
      <c r="F31" s="310"/>
      <c r="G31" s="310"/>
      <c r="H31" s="310">
        <f>SUM(H28:L30)</f>
        <v>0</v>
      </c>
      <c r="I31" s="310"/>
      <c r="J31" s="310"/>
      <c r="K31" s="310"/>
      <c r="L31" s="310"/>
      <c r="M31" s="38"/>
      <c r="N31" s="75" t="s">
        <v>131</v>
      </c>
      <c r="O31" s="38"/>
      <c r="P31" s="38"/>
      <c r="Q31" s="38"/>
      <c r="R31" s="38"/>
      <c r="S31" s="38"/>
      <c r="T31" s="76"/>
      <c r="U31" s="77" t="s">
        <v>23</v>
      </c>
      <c r="V31" s="78"/>
      <c r="W31" s="78"/>
      <c r="X31" s="78"/>
      <c r="Y31" s="78"/>
      <c r="Z31" s="29"/>
      <c r="AA31" s="29"/>
      <c r="AB31" s="30"/>
    </row>
    <row r="32" spans="1:28" ht="18" thickTop="1" x14ac:dyDescent="0.7">
      <c r="A32" s="38"/>
      <c r="B32" s="311" t="s">
        <v>138</v>
      </c>
      <c r="C32" s="311"/>
      <c r="D32" s="311"/>
      <c r="E32" s="311"/>
      <c r="F32" s="311"/>
      <c r="G32" s="311"/>
      <c r="H32" s="311">
        <f>SUM(H27+H31)</f>
        <v>0</v>
      </c>
      <c r="I32" s="311"/>
      <c r="J32" s="311"/>
      <c r="K32" s="311"/>
      <c r="L32" s="311"/>
      <c r="M32" s="38"/>
      <c r="N32" s="315" t="str">
        <f>IFERROR(SUM(H27/H32)*10," ")</f>
        <v xml:space="preserve"> </v>
      </c>
      <c r="O32" s="316"/>
      <c r="P32" s="317"/>
      <c r="Q32" s="38"/>
      <c r="R32" s="38"/>
      <c r="S32" s="38"/>
      <c r="T32" s="38"/>
      <c r="U32" s="38"/>
      <c r="V32" s="38"/>
      <c r="W32" s="38"/>
      <c r="X32" s="38"/>
      <c r="Y32" s="38"/>
    </row>
    <row r="33" spans="1:26" ht="3" customHeight="1" x14ac:dyDescent="0.7">
      <c r="A33" s="38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8"/>
      <c r="N33" s="315"/>
      <c r="O33" s="318"/>
      <c r="P33" s="319"/>
      <c r="Q33" s="38"/>
      <c r="R33" s="38"/>
      <c r="S33" s="38"/>
      <c r="T33" s="38"/>
      <c r="U33" s="38"/>
      <c r="V33" s="38"/>
      <c r="W33" s="38"/>
      <c r="X33" s="38"/>
      <c r="Y33" s="38"/>
    </row>
    <row r="34" spans="1:26" ht="22.5" thickBot="1" x14ac:dyDescent="0.75">
      <c r="A34" s="38"/>
      <c r="B34" s="263" t="s">
        <v>126</v>
      </c>
      <c r="C34" s="263"/>
      <c r="D34" s="263"/>
      <c r="E34" s="263"/>
      <c r="F34" s="263"/>
      <c r="G34" s="263"/>
      <c r="H34" s="263"/>
      <c r="I34" s="263"/>
      <c r="J34" s="36" t="s">
        <v>127</v>
      </c>
      <c r="K34" s="79" t="s">
        <v>128</v>
      </c>
      <c r="L34" s="36" t="s">
        <v>129</v>
      </c>
      <c r="M34" s="79" t="s">
        <v>12</v>
      </c>
      <c r="N34" s="320"/>
      <c r="O34" s="321"/>
      <c r="P34" s="322"/>
      <c r="Q34" s="33" t="s">
        <v>130</v>
      </c>
      <c r="R34" s="38"/>
      <c r="S34" s="38"/>
      <c r="T34" s="38"/>
      <c r="U34" s="38"/>
      <c r="V34" s="38"/>
      <c r="W34" s="38"/>
      <c r="X34" s="38"/>
      <c r="Y34" s="38"/>
    </row>
    <row r="35" spans="1:26" ht="10.5" customHeight="1" thickTop="1" x14ac:dyDescent="0.7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</row>
    <row r="36" spans="1:26" ht="18" thickBot="1" x14ac:dyDescent="0.75">
      <c r="A36" s="263" t="s">
        <v>132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63" t="str">
        <f>IF(N32&gt;=5,"100",IF(N32&gt;=4,"90",IF(N32&gt;=3,"80",IF(N32&gt;=2,"70",IF(N32&gt;=1,"60",IF(N32&gt;0.1,"50",IF(N32=0,"0","")))))))</f>
        <v>100</v>
      </c>
      <c r="Z36" t="s">
        <v>176</v>
      </c>
    </row>
    <row r="37" spans="1:26" ht="18" thickTop="1" x14ac:dyDescent="0.7">
      <c r="A37" s="38"/>
      <c r="B37" s="37" t="s">
        <v>133</v>
      </c>
      <c r="C37" s="323">
        <f>入力1!W15</f>
        <v>0</v>
      </c>
      <c r="D37" s="324"/>
      <c r="E37" s="325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</row>
    <row r="38" spans="1:26" ht="18" thickBot="1" x14ac:dyDescent="0.75">
      <c r="A38" s="38"/>
      <c r="B38" s="38"/>
      <c r="C38" s="326"/>
      <c r="D38" s="327"/>
      <c r="E38" s="328"/>
      <c r="F38" s="329" t="s">
        <v>134</v>
      </c>
      <c r="G38" s="263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</row>
    <row r="39" spans="1:26" ht="18" thickTop="1" x14ac:dyDescent="0.7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  <row r="40" spans="1:26" x14ac:dyDescent="0.7">
      <c r="A40" s="263" t="s">
        <v>135</v>
      </c>
      <c r="B40" s="263"/>
      <c r="C40" s="263"/>
      <c r="D40" s="263"/>
      <c r="E40" s="263"/>
      <c r="F40" s="263"/>
      <c r="G40" s="263"/>
      <c r="H40" s="263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</row>
    <row r="41" spans="1:26" x14ac:dyDescent="0.7">
      <c r="A41" s="38"/>
      <c r="B41" s="263" t="s">
        <v>136</v>
      </c>
      <c r="C41" s="263"/>
      <c r="D41" s="291">
        <f>入力1!X11</f>
        <v>0</v>
      </c>
      <c r="E41" s="291"/>
      <c r="F41" s="291"/>
      <c r="G41" s="291"/>
      <c r="H41" s="38"/>
      <c r="I41" s="263" t="s">
        <v>137</v>
      </c>
      <c r="J41" s="263"/>
      <c r="K41" s="263"/>
      <c r="L41" s="291">
        <f>入力1!X12</f>
        <v>0</v>
      </c>
      <c r="M41" s="291"/>
      <c r="N41" s="291"/>
      <c r="O41" s="291"/>
      <c r="P41" s="291"/>
      <c r="Q41" s="291"/>
      <c r="R41" s="291"/>
      <c r="S41" s="38"/>
      <c r="T41" s="38"/>
      <c r="U41" s="38"/>
      <c r="V41" s="38"/>
      <c r="W41" s="38"/>
      <c r="X41" s="38"/>
      <c r="Y41" s="38"/>
    </row>
  </sheetData>
  <sheetProtection sheet="1"/>
  <mergeCells count="75">
    <mergeCell ref="B34:I34"/>
    <mergeCell ref="N32:P34"/>
    <mergeCell ref="A36:N36"/>
    <mergeCell ref="C37:E38"/>
    <mergeCell ref="F38:G38"/>
    <mergeCell ref="B32:G32"/>
    <mergeCell ref="A40:H40"/>
    <mergeCell ref="B41:C41"/>
    <mergeCell ref="D41:G41"/>
    <mergeCell ref="I41:K41"/>
    <mergeCell ref="L41:R41"/>
    <mergeCell ref="H31:L31"/>
    <mergeCell ref="H32:L32"/>
    <mergeCell ref="B26:G26"/>
    <mergeCell ref="B27:G27"/>
    <mergeCell ref="B28:G28"/>
    <mergeCell ref="B29:G29"/>
    <mergeCell ref="B30:G30"/>
    <mergeCell ref="B31:G31"/>
    <mergeCell ref="H26:L26"/>
    <mergeCell ref="H27:L27"/>
    <mergeCell ref="H28:L28"/>
    <mergeCell ref="H29:L29"/>
    <mergeCell ref="H30:L30"/>
    <mergeCell ref="B25:G25"/>
    <mergeCell ref="F18:G18"/>
    <mergeCell ref="I16:K16"/>
    <mergeCell ref="I17:K17"/>
    <mergeCell ref="I18:K18"/>
    <mergeCell ref="G19:H19"/>
    <mergeCell ref="I19:L19"/>
    <mergeCell ref="E21:R21"/>
    <mergeCell ref="B24:G24"/>
    <mergeCell ref="H24:L24"/>
    <mergeCell ref="H25:L25"/>
    <mergeCell ref="N19:Q19"/>
    <mergeCell ref="B15:C19"/>
    <mergeCell ref="D15:E15"/>
    <mergeCell ref="A1:R1"/>
    <mergeCell ref="D18:E18"/>
    <mergeCell ref="G15:Q15"/>
    <mergeCell ref="F16:G16"/>
    <mergeCell ref="F17:G17"/>
    <mergeCell ref="T28:Y28"/>
    <mergeCell ref="A10:D10"/>
    <mergeCell ref="B11:D11"/>
    <mergeCell ref="B12:D12"/>
    <mergeCell ref="B13:I13"/>
    <mergeCell ref="J13:O13"/>
    <mergeCell ref="F11:G11"/>
    <mergeCell ref="I11:K11"/>
    <mergeCell ref="B14:F14"/>
    <mergeCell ref="G14:H14"/>
    <mergeCell ref="J14:P14"/>
    <mergeCell ref="D16:E16"/>
    <mergeCell ref="D17:E17"/>
    <mergeCell ref="A21:C21"/>
    <mergeCell ref="A23:G23"/>
    <mergeCell ref="O11:P11"/>
    <mergeCell ref="AA28:AB28"/>
    <mergeCell ref="A2:R2"/>
    <mergeCell ref="K3:L3"/>
    <mergeCell ref="M3:R3"/>
    <mergeCell ref="A4:D4"/>
    <mergeCell ref="A5:D5"/>
    <mergeCell ref="E5:G5"/>
    <mergeCell ref="I5:M5"/>
    <mergeCell ref="A6:D6"/>
    <mergeCell ref="E6:G6"/>
    <mergeCell ref="I6:Q6"/>
    <mergeCell ref="A8:D8"/>
    <mergeCell ref="B7:I7"/>
    <mergeCell ref="J7:K7"/>
    <mergeCell ref="Q11:R11"/>
    <mergeCell ref="L11:M11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109538</xdr:rowOff>
                  </from>
                  <to>
                    <xdr:col>3</xdr:col>
                    <xdr:colOff>114300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109538</xdr:rowOff>
                  </from>
                  <to>
                    <xdr:col>6</xdr:col>
                    <xdr:colOff>119063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4">
              <controlPr defaultSize="0" autoFill="0" autoLine="0" autoPict="0">
                <anchor moveWithCells="1">
                  <from>
                    <xdr:col>7</xdr:col>
                    <xdr:colOff>80963</xdr:colOff>
                    <xdr:row>9</xdr:row>
                    <xdr:rowOff>109538</xdr:rowOff>
                  </from>
                  <to>
                    <xdr:col>10</xdr:col>
                    <xdr:colOff>28575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9</xdr:row>
                    <xdr:rowOff>114300</xdr:rowOff>
                  </from>
                  <to>
                    <xdr:col>12</xdr:col>
                    <xdr:colOff>138113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6">
              <controlPr defaultSize="0" autoFill="0" autoLine="0" autoPict="0">
                <anchor moveWithCells="1">
                  <from>
                    <xdr:col>13</xdr:col>
                    <xdr:colOff>61913</xdr:colOff>
                    <xdr:row>9</xdr:row>
                    <xdr:rowOff>109538</xdr:rowOff>
                  </from>
                  <to>
                    <xdr:col>15</xdr:col>
                    <xdr:colOff>14288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7">
              <controlPr defaultSize="0" autoFill="0" autoLine="0" autoPict="0">
                <anchor moveWithCells="1" sizeWithCells="1">
                  <from>
                    <xdr:col>15</xdr:col>
                    <xdr:colOff>119063</xdr:colOff>
                    <xdr:row>9</xdr:row>
                    <xdr:rowOff>104775</xdr:rowOff>
                  </from>
                  <to>
                    <xdr:col>17</xdr:col>
                    <xdr:colOff>123825</xdr:colOff>
                    <xdr:row>10</xdr:row>
                    <xdr:rowOff>109538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8">
              <controlPr defaultSize="0" autoFill="0" autoLine="0" autoPict="0">
                <anchor moveWithCells="1">
                  <from>
                    <xdr:col>0</xdr:col>
                    <xdr:colOff>109538</xdr:colOff>
                    <xdr:row>11</xdr:row>
                    <xdr:rowOff>0</xdr:rowOff>
                  </from>
                  <to>
                    <xdr:col>3</xdr:col>
                    <xdr:colOff>119063</xdr:colOff>
                    <xdr:row>12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9">
              <controlPr defaultSize="0" autoFill="0" autoLine="0" autoPict="0">
                <anchor moveWithCells="1">
                  <from>
                    <xdr:col>5</xdr:col>
                    <xdr:colOff>71438</xdr:colOff>
                    <xdr:row>10</xdr:row>
                    <xdr:rowOff>114300</xdr:rowOff>
                  </from>
                  <to>
                    <xdr:col>8</xdr:col>
                    <xdr:colOff>80963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10">
              <controlPr defaultSize="0" autoFill="0" autoLine="0" autoPict="0">
                <anchor moveWithCells="1">
                  <from>
                    <xdr:col>0</xdr:col>
                    <xdr:colOff>109538</xdr:colOff>
                    <xdr:row>11</xdr:row>
                    <xdr:rowOff>114300</xdr:rowOff>
                  </from>
                  <to>
                    <xdr:col>3</xdr:col>
                    <xdr:colOff>119063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1">
              <controlPr defaultSize="0" autoFill="0" autoLine="0" autoPict="0">
                <anchor moveWithCells="1">
                  <from>
                    <xdr:col>8</xdr:col>
                    <xdr:colOff>157163</xdr:colOff>
                    <xdr:row>11</xdr:row>
                    <xdr:rowOff>109538</xdr:rowOff>
                  </from>
                  <to>
                    <xdr:col>12</xdr:col>
                    <xdr:colOff>4763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2">
              <controlPr defaultSize="0" autoFill="0" autoLine="0" autoPict="0">
                <anchor moveWithCells="1">
                  <from>
                    <xdr:col>0</xdr:col>
                    <xdr:colOff>109538</xdr:colOff>
                    <xdr:row>12</xdr:row>
                    <xdr:rowOff>109538</xdr:rowOff>
                  </from>
                  <to>
                    <xdr:col>3</xdr:col>
                    <xdr:colOff>119063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3">
              <controlPr defaultSize="0" autoFill="0" autoLine="0" autoPict="0">
                <anchor moveWithCells="1">
                  <from>
                    <xdr:col>5</xdr:col>
                    <xdr:colOff>119063</xdr:colOff>
                    <xdr:row>12</xdr:row>
                    <xdr:rowOff>109538</xdr:rowOff>
                  </from>
                  <to>
                    <xdr:col>8</xdr:col>
                    <xdr:colOff>128588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B3F4-99A8-4E90-95A2-09F06929923A}">
  <dimension ref="A1:R40"/>
  <sheetViews>
    <sheetView showZeros="0" view="pageBreakPreview" zoomScaleNormal="100" zoomScaleSheetLayoutView="100" workbookViewId="0">
      <selection activeCell="O17" sqref="O17:R18"/>
    </sheetView>
  </sheetViews>
  <sheetFormatPr defaultRowHeight="17.649999999999999" x14ac:dyDescent="0.7"/>
  <cols>
    <col min="1" max="7" width="4.25" customWidth="1"/>
    <col min="8" max="10" width="4.875" customWidth="1"/>
    <col min="11" max="14" width="3.375" customWidth="1"/>
    <col min="15" max="18" width="5" customWidth="1"/>
    <col min="19" max="25" width="4.25" customWidth="1"/>
  </cols>
  <sheetData>
    <row r="1" spans="1:18" x14ac:dyDescent="0.7">
      <c r="A1" s="143" t="s">
        <v>140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x14ac:dyDescent="0.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7">
      <c r="A3" s="38"/>
      <c r="B3" s="38"/>
      <c r="C3" s="38"/>
      <c r="D3" s="38"/>
      <c r="E3" s="38"/>
      <c r="F3" s="38"/>
      <c r="G3" s="38"/>
      <c r="H3" s="38"/>
      <c r="I3" s="38"/>
      <c r="J3" s="38"/>
      <c r="K3" s="330" t="s">
        <v>73</v>
      </c>
      <c r="L3" s="330"/>
      <c r="M3" s="330"/>
      <c r="N3" s="290">
        <f>補助金交付申請書!M6</f>
        <v>0</v>
      </c>
      <c r="O3" s="290"/>
      <c r="P3" s="290"/>
      <c r="Q3" s="290"/>
      <c r="R3" s="290"/>
    </row>
    <row r="4" spans="1:18" x14ac:dyDescent="0.7">
      <c r="A4" s="38"/>
      <c r="B4" s="61" t="s">
        <v>131</v>
      </c>
      <c r="C4" s="336" t="s">
        <v>146</v>
      </c>
      <c r="D4" s="337"/>
      <c r="E4" s="337"/>
      <c r="F4" s="337"/>
      <c r="G4" s="338" t="str">
        <f>活動計画書!Y36</f>
        <v>100</v>
      </c>
      <c r="H4" s="338"/>
      <c r="I4" s="62" t="s">
        <v>11</v>
      </c>
      <c r="J4" s="38"/>
      <c r="K4" s="63"/>
      <c r="L4" s="63"/>
      <c r="M4" s="63"/>
      <c r="N4" s="33"/>
      <c r="O4" s="33"/>
      <c r="P4" s="33"/>
      <c r="Q4" s="33"/>
      <c r="R4" s="33"/>
    </row>
    <row r="5" spans="1:18" ht="3.75" customHeight="1" x14ac:dyDescent="0.7">
      <c r="A5" s="38"/>
      <c r="B5" s="33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7">
      <c r="A6" s="38"/>
      <c r="B6" s="303" t="s">
        <v>141</v>
      </c>
      <c r="C6" s="303"/>
      <c r="D6" s="303"/>
      <c r="E6" s="331" t="s">
        <v>142</v>
      </c>
      <c r="F6" s="332"/>
      <c r="G6" s="332"/>
      <c r="H6" s="331" t="s">
        <v>143</v>
      </c>
      <c r="I6" s="332"/>
      <c r="J6" s="332"/>
      <c r="K6" s="334" t="s">
        <v>144</v>
      </c>
      <c r="L6" s="334"/>
      <c r="M6" s="334"/>
      <c r="N6" s="334"/>
      <c r="O6" s="335" t="s">
        <v>145</v>
      </c>
      <c r="P6" s="334"/>
      <c r="Q6" s="334"/>
      <c r="R6" s="334"/>
    </row>
    <row r="7" spans="1:18" x14ac:dyDescent="0.7">
      <c r="A7" s="38"/>
      <c r="B7" s="303"/>
      <c r="C7" s="303"/>
      <c r="D7" s="303"/>
      <c r="E7" s="332"/>
      <c r="F7" s="332"/>
      <c r="G7" s="332"/>
      <c r="H7" s="332"/>
      <c r="I7" s="332"/>
      <c r="J7" s="332"/>
      <c r="K7" s="334"/>
      <c r="L7" s="334"/>
      <c r="M7" s="334"/>
      <c r="N7" s="334"/>
      <c r="O7" s="334"/>
      <c r="P7" s="334"/>
      <c r="Q7" s="334"/>
      <c r="R7" s="334"/>
    </row>
    <row r="8" spans="1:18" x14ac:dyDescent="0.7">
      <c r="A8" s="38"/>
      <c r="B8" s="303"/>
      <c r="C8" s="303"/>
      <c r="D8" s="303"/>
      <c r="E8" s="333"/>
      <c r="F8" s="333"/>
      <c r="G8" s="333"/>
      <c r="H8" s="332"/>
      <c r="I8" s="332"/>
      <c r="J8" s="332"/>
      <c r="K8" s="334"/>
      <c r="L8" s="334"/>
      <c r="M8" s="334"/>
      <c r="N8" s="334"/>
      <c r="O8" s="334"/>
      <c r="P8" s="334"/>
      <c r="Q8" s="334"/>
      <c r="R8" s="334"/>
    </row>
    <row r="9" spans="1:18" x14ac:dyDescent="0.7">
      <c r="A9" s="38"/>
      <c r="B9" s="303">
        <f>入力２!C14</f>
        <v>0</v>
      </c>
      <c r="C9" s="303"/>
      <c r="D9" s="339"/>
      <c r="E9" s="340">
        <f>入力２!L14</f>
        <v>0</v>
      </c>
      <c r="F9" s="341"/>
      <c r="G9" s="342"/>
      <c r="H9" s="346">
        <f>入力２!O14</f>
        <v>0</v>
      </c>
      <c r="I9" s="347"/>
      <c r="J9" s="347"/>
      <c r="K9" s="347">
        <f>SUM(G4%*E9*H9)</f>
        <v>0</v>
      </c>
      <c r="L9" s="347"/>
      <c r="M9" s="347"/>
      <c r="N9" s="347"/>
      <c r="O9" s="347">
        <f>IF(K9&lt;10000,K9,10000)</f>
        <v>0</v>
      </c>
      <c r="P9" s="347"/>
      <c r="Q9" s="347"/>
      <c r="R9" s="347"/>
    </row>
    <row r="10" spans="1:18" x14ac:dyDescent="0.7">
      <c r="A10" s="38"/>
      <c r="B10" s="303"/>
      <c r="C10" s="303"/>
      <c r="D10" s="339"/>
      <c r="E10" s="343"/>
      <c r="F10" s="344"/>
      <c r="G10" s="345"/>
      <c r="H10" s="346"/>
      <c r="I10" s="347"/>
      <c r="J10" s="347"/>
      <c r="K10" s="347"/>
      <c r="L10" s="347"/>
      <c r="M10" s="347"/>
      <c r="N10" s="347"/>
      <c r="O10" s="347"/>
      <c r="P10" s="347"/>
      <c r="Q10" s="347"/>
      <c r="R10" s="347"/>
    </row>
    <row r="11" spans="1:18" x14ac:dyDescent="0.7">
      <c r="A11" s="38"/>
      <c r="B11" s="303">
        <f>入力２!C16</f>
        <v>0</v>
      </c>
      <c r="C11" s="303"/>
      <c r="D11" s="339"/>
      <c r="E11" s="340">
        <f>入力２!L16</f>
        <v>0</v>
      </c>
      <c r="F11" s="341"/>
      <c r="G11" s="342"/>
      <c r="H11" s="346">
        <f>入力２!O16</f>
        <v>0</v>
      </c>
      <c r="I11" s="347"/>
      <c r="J11" s="347"/>
      <c r="K11" s="366">
        <f>SUM(G4%*E11*H11)</f>
        <v>0</v>
      </c>
      <c r="L11" s="367"/>
      <c r="M11" s="367"/>
      <c r="N11" s="368"/>
      <c r="O11" s="366">
        <f t="shared" ref="O11" si="0">IF(K11&lt;10000,K11,10000)</f>
        <v>0</v>
      </c>
      <c r="P11" s="367"/>
      <c r="Q11" s="367"/>
      <c r="R11" s="368"/>
    </row>
    <row r="12" spans="1:18" x14ac:dyDescent="0.7">
      <c r="A12" s="38"/>
      <c r="B12" s="303"/>
      <c r="C12" s="303"/>
      <c r="D12" s="339"/>
      <c r="E12" s="343"/>
      <c r="F12" s="344"/>
      <c r="G12" s="345"/>
      <c r="H12" s="346"/>
      <c r="I12" s="347"/>
      <c r="J12" s="347"/>
      <c r="K12" s="369"/>
      <c r="L12" s="370"/>
      <c r="M12" s="370"/>
      <c r="N12" s="371"/>
      <c r="O12" s="369"/>
      <c r="P12" s="370"/>
      <c r="Q12" s="370"/>
      <c r="R12" s="371"/>
    </row>
    <row r="13" spans="1:18" x14ac:dyDescent="0.7">
      <c r="A13" s="38"/>
      <c r="B13" s="303">
        <f>入力２!C18</f>
        <v>0</v>
      </c>
      <c r="C13" s="303"/>
      <c r="D13" s="339"/>
      <c r="E13" s="340">
        <f>入力２!L18</f>
        <v>0</v>
      </c>
      <c r="F13" s="341"/>
      <c r="G13" s="342"/>
      <c r="H13" s="346">
        <f>入力２!O18</f>
        <v>0</v>
      </c>
      <c r="I13" s="347"/>
      <c r="J13" s="347"/>
      <c r="K13" s="366">
        <f>SUM(G4%*E13*H13)</f>
        <v>0</v>
      </c>
      <c r="L13" s="367"/>
      <c r="M13" s="367"/>
      <c r="N13" s="368"/>
      <c r="O13" s="366">
        <f t="shared" ref="O13" si="1">IF(K13&lt;10000,K13,10000)</f>
        <v>0</v>
      </c>
      <c r="P13" s="367"/>
      <c r="Q13" s="367"/>
      <c r="R13" s="368"/>
    </row>
    <row r="14" spans="1:18" x14ac:dyDescent="0.7">
      <c r="A14" s="38"/>
      <c r="B14" s="303"/>
      <c r="C14" s="303"/>
      <c r="D14" s="339"/>
      <c r="E14" s="343"/>
      <c r="F14" s="344"/>
      <c r="G14" s="345"/>
      <c r="H14" s="346"/>
      <c r="I14" s="347"/>
      <c r="J14" s="347"/>
      <c r="K14" s="369"/>
      <c r="L14" s="370"/>
      <c r="M14" s="370"/>
      <c r="N14" s="371"/>
      <c r="O14" s="369"/>
      <c r="P14" s="370"/>
      <c r="Q14" s="370"/>
      <c r="R14" s="371"/>
    </row>
    <row r="15" spans="1:18" x14ac:dyDescent="0.7">
      <c r="A15" s="38"/>
      <c r="B15" s="303">
        <f>入力２!C20</f>
        <v>0</v>
      </c>
      <c r="C15" s="303"/>
      <c r="D15" s="339"/>
      <c r="E15" s="340">
        <f>入力２!L20</f>
        <v>0</v>
      </c>
      <c r="F15" s="341"/>
      <c r="G15" s="342"/>
      <c r="H15" s="346">
        <f>入力２!O20</f>
        <v>0</v>
      </c>
      <c r="I15" s="347"/>
      <c r="J15" s="347"/>
      <c r="K15" s="366">
        <f>SUM(G4%*E15*H15)</f>
        <v>0</v>
      </c>
      <c r="L15" s="367"/>
      <c r="M15" s="367"/>
      <c r="N15" s="368"/>
      <c r="O15" s="366">
        <f t="shared" ref="O15" si="2">IF(K15&lt;10000,K15,10000)</f>
        <v>0</v>
      </c>
      <c r="P15" s="367"/>
      <c r="Q15" s="367"/>
      <c r="R15" s="368"/>
    </row>
    <row r="16" spans="1:18" x14ac:dyDescent="0.7">
      <c r="A16" s="38"/>
      <c r="B16" s="303"/>
      <c r="C16" s="303"/>
      <c r="D16" s="339"/>
      <c r="E16" s="343"/>
      <c r="F16" s="344"/>
      <c r="G16" s="345"/>
      <c r="H16" s="346"/>
      <c r="I16" s="347"/>
      <c r="J16" s="347"/>
      <c r="K16" s="369"/>
      <c r="L16" s="370"/>
      <c r="M16" s="370"/>
      <c r="N16" s="371"/>
      <c r="O16" s="369"/>
      <c r="P16" s="370"/>
      <c r="Q16" s="370"/>
      <c r="R16" s="371"/>
    </row>
    <row r="17" spans="1:18" x14ac:dyDescent="0.7">
      <c r="A17" s="38"/>
      <c r="B17" s="303">
        <f>入力２!C22</f>
        <v>0</v>
      </c>
      <c r="C17" s="303"/>
      <c r="D17" s="339"/>
      <c r="E17" s="340">
        <f>入力２!L22</f>
        <v>0</v>
      </c>
      <c r="F17" s="341"/>
      <c r="G17" s="342"/>
      <c r="H17" s="346">
        <f>入力２!O22</f>
        <v>0</v>
      </c>
      <c r="I17" s="347"/>
      <c r="J17" s="347"/>
      <c r="K17" s="366">
        <f>SUM(G4%*E17*H17)</f>
        <v>0</v>
      </c>
      <c r="L17" s="367"/>
      <c r="M17" s="367"/>
      <c r="N17" s="368"/>
      <c r="O17" s="366">
        <f t="shared" ref="O17" si="3">IF(K17&lt;10000,K17,10000)</f>
        <v>0</v>
      </c>
      <c r="P17" s="367"/>
      <c r="Q17" s="367"/>
      <c r="R17" s="368"/>
    </row>
    <row r="18" spans="1:18" x14ac:dyDescent="0.7">
      <c r="A18" s="38"/>
      <c r="B18" s="303"/>
      <c r="C18" s="303"/>
      <c r="D18" s="339"/>
      <c r="E18" s="343"/>
      <c r="F18" s="344"/>
      <c r="G18" s="345"/>
      <c r="H18" s="346"/>
      <c r="I18" s="347"/>
      <c r="J18" s="347"/>
      <c r="K18" s="369"/>
      <c r="L18" s="370"/>
      <c r="M18" s="370"/>
      <c r="N18" s="371"/>
      <c r="O18" s="369"/>
      <c r="P18" s="370"/>
      <c r="Q18" s="370"/>
      <c r="R18" s="371"/>
    </row>
    <row r="19" spans="1:18" x14ac:dyDescent="0.7">
      <c r="A19" s="38"/>
      <c r="B19" s="303">
        <f>入力２!C24</f>
        <v>0</v>
      </c>
      <c r="C19" s="303"/>
      <c r="D19" s="339"/>
      <c r="E19" s="340">
        <f>入力２!L24</f>
        <v>0</v>
      </c>
      <c r="F19" s="341"/>
      <c r="G19" s="342"/>
      <c r="H19" s="346">
        <f>入力２!O24</f>
        <v>0</v>
      </c>
      <c r="I19" s="347"/>
      <c r="J19" s="347"/>
      <c r="K19" s="366">
        <f>SUM(G4%*E19*H19)</f>
        <v>0</v>
      </c>
      <c r="L19" s="367"/>
      <c r="M19" s="367"/>
      <c r="N19" s="368"/>
      <c r="O19" s="366">
        <f t="shared" ref="O19" si="4">IF(K19&lt;10000,K19,10000)</f>
        <v>0</v>
      </c>
      <c r="P19" s="367"/>
      <c r="Q19" s="367"/>
      <c r="R19" s="368"/>
    </row>
    <row r="20" spans="1:18" x14ac:dyDescent="0.7">
      <c r="A20" s="38"/>
      <c r="B20" s="303"/>
      <c r="C20" s="303"/>
      <c r="D20" s="339"/>
      <c r="E20" s="343"/>
      <c r="F20" s="344"/>
      <c r="G20" s="345"/>
      <c r="H20" s="346"/>
      <c r="I20" s="347"/>
      <c r="J20" s="347"/>
      <c r="K20" s="369"/>
      <c r="L20" s="370"/>
      <c r="M20" s="370"/>
      <c r="N20" s="371"/>
      <c r="O20" s="369"/>
      <c r="P20" s="370"/>
      <c r="Q20" s="370"/>
      <c r="R20" s="371"/>
    </row>
    <row r="21" spans="1:18" x14ac:dyDescent="0.7">
      <c r="A21" s="38"/>
      <c r="B21" s="303">
        <f>入力２!C26</f>
        <v>0</v>
      </c>
      <c r="C21" s="303"/>
      <c r="D21" s="339"/>
      <c r="E21" s="340">
        <f>入力２!L26</f>
        <v>0</v>
      </c>
      <c r="F21" s="341"/>
      <c r="G21" s="342"/>
      <c r="H21" s="346">
        <f>入力２!O26</f>
        <v>0</v>
      </c>
      <c r="I21" s="347"/>
      <c r="J21" s="347"/>
      <c r="K21" s="366">
        <f>SUM(G4%*E21*H21)</f>
        <v>0</v>
      </c>
      <c r="L21" s="367"/>
      <c r="M21" s="367"/>
      <c r="N21" s="368"/>
      <c r="O21" s="366">
        <f t="shared" ref="O21" si="5">IF(K21&lt;10000,K21,10000)</f>
        <v>0</v>
      </c>
      <c r="P21" s="367"/>
      <c r="Q21" s="367"/>
      <c r="R21" s="368"/>
    </row>
    <row r="22" spans="1:18" x14ac:dyDescent="0.7">
      <c r="A22" s="38"/>
      <c r="B22" s="303"/>
      <c r="C22" s="303"/>
      <c r="D22" s="339"/>
      <c r="E22" s="343"/>
      <c r="F22" s="344"/>
      <c r="G22" s="345"/>
      <c r="H22" s="346"/>
      <c r="I22" s="347"/>
      <c r="J22" s="347"/>
      <c r="K22" s="369"/>
      <c r="L22" s="370"/>
      <c r="M22" s="370"/>
      <c r="N22" s="371"/>
      <c r="O22" s="369"/>
      <c r="P22" s="370"/>
      <c r="Q22" s="370"/>
      <c r="R22" s="371"/>
    </row>
    <row r="23" spans="1:18" x14ac:dyDescent="0.7">
      <c r="A23" s="38"/>
      <c r="B23" s="303">
        <f>入力２!C28</f>
        <v>0</v>
      </c>
      <c r="C23" s="303"/>
      <c r="D23" s="339"/>
      <c r="E23" s="340">
        <f>入力２!L28</f>
        <v>0</v>
      </c>
      <c r="F23" s="341"/>
      <c r="G23" s="342"/>
      <c r="H23" s="346">
        <f>入力２!O28</f>
        <v>0</v>
      </c>
      <c r="I23" s="347"/>
      <c r="J23" s="347"/>
      <c r="K23" s="366">
        <f>SUM(G4%*E23*H23)</f>
        <v>0</v>
      </c>
      <c r="L23" s="367"/>
      <c r="M23" s="367"/>
      <c r="N23" s="368"/>
      <c r="O23" s="366">
        <f t="shared" ref="O23" si="6">IF(K23&lt;10000,K23,10000)</f>
        <v>0</v>
      </c>
      <c r="P23" s="367"/>
      <c r="Q23" s="367"/>
      <c r="R23" s="368"/>
    </row>
    <row r="24" spans="1:18" x14ac:dyDescent="0.7">
      <c r="A24" s="38"/>
      <c r="B24" s="303"/>
      <c r="C24" s="303"/>
      <c r="D24" s="339"/>
      <c r="E24" s="343"/>
      <c r="F24" s="344"/>
      <c r="G24" s="345"/>
      <c r="H24" s="346"/>
      <c r="I24" s="347"/>
      <c r="J24" s="347"/>
      <c r="K24" s="369"/>
      <c r="L24" s="370"/>
      <c r="M24" s="370"/>
      <c r="N24" s="371"/>
      <c r="O24" s="369"/>
      <c r="P24" s="370"/>
      <c r="Q24" s="370"/>
      <c r="R24" s="371"/>
    </row>
    <row r="25" spans="1:18" x14ac:dyDescent="0.7">
      <c r="A25" s="38"/>
      <c r="B25" s="303">
        <f>入力２!C30</f>
        <v>0</v>
      </c>
      <c r="C25" s="303"/>
      <c r="D25" s="339"/>
      <c r="E25" s="340">
        <f>入力２!L30</f>
        <v>0</v>
      </c>
      <c r="F25" s="341"/>
      <c r="G25" s="342"/>
      <c r="H25" s="346">
        <f>入力２!O30</f>
        <v>0</v>
      </c>
      <c r="I25" s="347"/>
      <c r="J25" s="347"/>
      <c r="K25" s="366">
        <f>SUM(G4%*E25*H25)</f>
        <v>0</v>
      </c>
      <c r="L25" s="367"/>
      <c r="M25" s="367"/>
      <c r="N25" s="368"/>
      <c r="O25" s="366">
        <f t="shared" ref="O25" si="7">IF(K25&lt;10000,K25,10000)</f>
        <v>0</v>
      </c>
      <c r="P25" s="367"/>
      <c r="Q25" s="367"/>
      <c r="R25" s="368"/>
    </row>
    <row r="26" spans="1:18" x14ac:dyDescent="0.7">
      <c r="A26" s="38"/>
      <c r="B26" s="303"/>
      <c r="C26" s="303"/>
      <c r="D26" s="339"/>
      <c r="E26" s="343"/>
      <c r="F26" s="344"/>
      <c r="G26" s="345"/>
      <c r="H26" s="346"/>
      <c r="I26" s="347"/>
      <c r="J26" s="347"/>
      <c r="K26" s="369"/>
      <c r="L26" s="370"/>
      <c r="M26" s="370"/>
      <c r="N26" s="371"/>
      <c r="O26" s="369"/>
      <c r="P26" s="370"/>
      <c r="Q26" s="370"/>
      <c r="R26" s="371"/>
    </row>
    <row r="27" spans="1:18" x14ac:dyDescent="0.7">
      <c r="A27" s="38"/>
      <c r="B27" s="303">
        <f>入力２!C32</f>
        <v>0</v>
      </c>
      <c r="C27" s="303"/>
      <c r="D27" s="339"/>
      <c r="E27" s="340">
        <f>入力２!L32</f>
        <v>0</v>
      </c>
      <c r="F27" s="341"/>
      <c r="G27" s="342"/>
      <c r="H27" s="346">
        <f>入力２!O32</f>
        <v>0</v>
      </c>
      <c r="I27" s="347"/>
      <c r="J27" s="347"/>
      <c r="K27" s="366">
        <f>SUM(G4%*E27*H27)</f>
        <v>0</v>
      </c>
      <c r="L27" s="367"/>
      <c r="M27" s="367"/>
      <c r="N27" s="368"/>
      <c r="O27" s="366">
        <f t="shared" ref="O27" si="8">IF(K27&lt;10000,K27,10000)</f>
        <v>0</v>
      </c>
      <c r="P27" s="367"/>
      <c r="Q27" s="367"/>
      <c r="R27" s="368"/>
    </row>
    <row r="28" spans="1:18" ht="18" thickBot="1" x14ac:dyDescent="0.75">
      <c r="A28" s="38"/>
      <c r="B28" s="303"/>
      <c r="C28" s="303"/>
      <c r="D28" s="339"/>
      <c r="E28" s="343"/>
      <c r="F28" s="344"/>
      <c r="G28" s="345"/>
      <c r="H28" s="346"/>
      <c r="I28" s="347"/>
      <c r="J28" s="347"/>
      <c r="K28" s="369"/>
      <c r="L28" s="370"/>
      <c r="M28" s="370"/>
      <c r="N28" s="371"/>
      <c r="O28" s="369"/>
      <c r="P28" s="370"/>
      <c r="Q28" s="370"/>
      <c r="R28" s="371"/>
    </row>
    <row r="29" spans="1:18" ht="18" thickTop="1" x14ac:dyDescent="0.7">
      <c r="A29" s="38"/>
      <c r="B29" s="348" t="s">
        <v>147</v>
      </c>
      <c r="C29" s="349"/>
      <c r="D29" s="350"/>
      <c r="E29" s="354">
        <f>SUM(E9:G28)</f>
        <v>0</v>
      </c>
      <c r="F29" s="355"/>
      <c r="G29" s="356"/>
      <c r="H29" s="360"/>
      <c r="I29" s="361"/>
      <c r="J29" s="362"/>
      <c r="K29" s="360">
        <f>SUM(K9:N28)</f>
        <v>0</v>
      </c>
      <c r="L29" s="361"/>
      <c r="M29" s="361"/>
      <c r="N29" s="362"/>
      <c r="O29" s="372"/>
      <c r="P29" s="361">
        <f>SUM(O9:R28)</f>
        <v>0</v>
      </c>
      <c r="Q29" s="361"/>
      <c r="R29" s="362"/>
    </row>
    <row r="30" spans="1:18" ht="18" thickBot="1" x14ac:dyDescent="0.75">
      <c r="A30" s="38"/>
      <c r="B30" s="351"/>
      <c r="C30" s="352"/>
      <c r="D30" s="353"/>
      <c r="E30" s="357"/>
      <c r="F30" s="358"/>
      <c r="G30" s="359"/>
      <c r="H30" s="363"/>
      <c r="I30" s="364"/>
      <c r="J30" s="365"/>
      <c r="K30" s="363"/>
      <c r="L30" s="364"/>
      <c r="M30" s="364"/>
      <c r="N30" s="365"/>
      <c r="O30" s="373"/>
      <c r="P30" s="364"/>
      <c r="Q30" s="364"/>
      <c r="R30" s="365"/>
    </row>
    <row r="31" spans="1:18" x14ac:dyDescent="0.7">
      <c r="A31" s="38"/>
      <c r="B31" s="376" t="s">
        <v>148</v>
      </c>
      <c r="C31" s="376"/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</row>
    <row r="32" spans="1:18" x14ac:dyDescent="0.7">
      <c r="A32" s="38"/>
      <c r="B32" s="377" t="s">
        <v>150</v>
      </c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77"/>
      <c r="R32" s="377"/>
    </row>
    <row r="33" spans="2:18" x14ac:dyDescent="0.7">
      <c r="B33" s="378" t="s">
        <v>149</v>
      </c>
      <c r="C33" s="378"/>
      <c r="D33" s="378"/>
      <c r="E33" s="378"/>
      <c r="F33" s="37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2:18" x14ac:dyDescent="0.7">
      <c r="B34" s="378" t="s">
        <v>151</v>
      </c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19"/>
      <c r="N34" s="19"/>
      <c r="O34" s="19"/>
      <c r="P34" s="19"/>
      <c r="Q34" s="19"/>
      <c r="R34" s="19"/>
    </row>
    <row r="35" spans="2:18" x14ac:dyDescent="0.7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</row>
    <row r="36" spans="2:18" ht="4.5" customHeight="1" x14ac:dyDescent="0.7"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3"/>
      <c r="N36" s="23"/>
      <c r="O36" s="23"/>
      <c r="P36" s="23"/>
      <c r="Q36" s="24"/>
      <c r="R36" s="19"/>
    </row>
    <row r="37" spans="2:18" x14ac:dyDescent="0.7">
      <c r="B37" s="374" t="s">
        <v>34</v>
      </c>
      <c r="C37" s="375"/>
      <c r="D37" s="375"/>
      <c r="E37" s="375"/>
      <c r="F37" s="375"/>
      <c r="G37" s="375"/>
      <c r="H37" s="10" t="s">
        <v>36</v>
      </c>
      <c r="I37" s="286" t="s">
        <v>35</v>
      </c>
      <c r="J37" s="286"/>
      <c r="K37" s="286"/>
      <c r="Q37" s="5"/>
    </row>
    <row r="38" spans="2:18" x14ac:dyDescent="0.7">
      <c r="B38" s="3"/>
      <c r="C38" s="4" t="s">
        <v>21</v>
      </c>
      <c r="Q38" s="5"/>
    </row>
    <row r="39" spans="2:18" x14ac:dyDescent="0.7">
      <c r="B39" s="3"/>
      <c r="C39" s="4" t="s">
        <v>22</v>
      </c>
      <c r="Q39" s="5"/>
    </row>
    <row r="40" spans="2:18" x14ac:dyDescent="0.7">
      <c r="B40" s="6"/>
      <c r="C40" s="7" t="s">
        <v>23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</row>
  </sheetData>
  <sheetProtection sheet="1" objects="1" scenarios="1"/>
  <mergeCells count="72">
    <mergeCell ref="B37:G37"/>
    <mergeCell ref="I37:K37"/>
    <mergeCell ref="B31:R31"/>
    <mergeCell ref="B32:R32"/>
    <mergeCell ref="B33:F33"/>
    <mergeCell ref="B34:L34"/>
    <mergeCell ref="K11:N12"/>
    <mergeCell ref="P29:R30"/>
    <mergeCell ref="O29:O30"/>
    <mergeCell ref="O23:R24"/>
    <mergeCell ref="O25:R26"/>
    <mergeCell ref="O27:R28"/>
    <mergeCell ref="K25:N26"/>
    <mergeCell ref="K27:N28"/>
    <mergeCell ref="K29:N30"/>
    <mergeCell ref="O11:R12"/>
    <mergeCell ref="O13:R14"/>
    <mergeCell ref="O15:R16"/>
    <mergeCell ref="O17:R18"/>
    <mergeCell ref="O19:R20"/>
    <mergeCell ref="O21:R22"/>
    <mergeCell ref="K13:N14"/>
    <mergeCell ref="K15:N16"/>
    <mergeCell ref="K17:N18"/>
    <mergeCell ref="K19:N20"/>
    <mergeCell ref="K21:N22"/>
    <mergeCell ref="K23:N24"/>
    <mergeCell ref="E23:G24"/>
    <mergeCell ref="E25:G26"/>
    <mergeCell ref="E27:G28"/>
    <mergeCell ref="E29:G30"/>
    <mergeCell ref="H11:J12"/>
    <mergeCell ref="H13:J14"/>
    <mergeCell ref="H15:J16"/>
    <mergeCell ref="H17:J18"/>
    <mergeCell ref="H19:J20"/>
    <mergeCell ref="H21:J22"/>
    <mergeCell ref="H23:J24"/>
    <mergeCell ref="H25:J26"/>
    <mergeCell ref="H27:J28"/>
    <mergeCell ref="H29:J30"/>
    <mergeCell ref="B25:D26"/>
    <mergeCell ref="B27:D28"/>
    <mergeCell ref="B29:D30"/>
    <mergeCell ref="E11:G12"/>
    <mergeCell ref="E13:G14"/>
    <mergeCell ref="E15:G16"/>
    <mergeCell ref="E17:G18"/>
    <mergeCell ref="E19:G20"/>
    <mergeCell ref="E21:G22"/>
    <mergeCell ref="B13:D14"/>
    <mergeCell ref="B15:D16"/>
    <mergeCell ref="B17:D18"/>
    <mergeCell ref="B19:D20"/>
    <mergeCell ref="B21:D22"/>
    <mergeCell ref="B23:D24"/>
    <mergeCell ref="B11:D12"/>
    <mergeCell ref="B9:D10"/>
    <mergeCell ref="E9:G10"/>
    <mergeCell ref="H9:J10"/>
    <mergeCell ref="K9:N10"/>
    <mergeCell ref="O9:R10"/>
    <mergeCell ref="A1:R1"/>
    <mergeCell ref="K3:M3"/>
    <mergeCell ref="N3:R3"/>
    <mergeCell ref="B6:D8"/>
    <mergeCell ref="E6:G8"/>
    <mergeCell ref="H6:J8"/>
    <mergeCell ref="K6:N8"/>
    <mergeCell ref="O6:R8"/>
    <mergeCell ref="C4:F4"/>
    <mergeCell ref="G4:H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34"/>
  <sheetViews>
    <sheetView showZeros="0" view="pageBreakPreview" zoomScaleNormal="100" zoomScaleSheetLayoutView="100" workbookViewId="0">
      <selection activeCell="M3" sqref="M3:R3"/>
    </sheetView>
  </sheetViews>
  <sheetFormatPr defaultRowHeight="17.649999999999999" x14ac:dyDescent="0.7"/>
  <cols>
    <col min="1" max="25" width="4.25" customWidth="1"/>
  </cols>
  <sheetData>
    <row r="1" spans="1:18" ht="19.899999999999999" x14ac:dyDescent="0.7">
      <c r="A1" s="397" t="s">
        <v>152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</row>
    <row r="3" spans="1:18" x14ac:dyDescent="0.7">
      <c r="A3" s="38"/>
      <c r="B3" s="38"/>
      <c r="C3" s="38"/>
      <c r="D3" s="38"/>
      <c r="E3" s="38"/>
      <c r="F3" s="38"/>
      <c r="G3" s="38"/>
      <c r="H3" s="38"/>
      <c r="I3" s="38"/>
      <c r="J3" s="399" t="s">
        <v>73</v>
      </c>
      <c r="K3" s="399"/>
      <c r="L3" s="399"/>
      <c r="M3" s="290">
        <f>補助金交付申請書!M6</f>
        <v>0</v>
      </c>
      <c r="N3" s="290"/>
      <c r="O3" s="290"/>
      <c r="P3" s="290"/>
      <c r="Q3" s="290"/>
      <c r="R3" s="290"/>
    </row>
    <row r="4" spans="1:18" x14ac:dyDescent="0.7">
      <c r="A4" s="135" t="s">
        <v>153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5" spans="1:18" x14ac:dyDescent="0.7">
      <c r="A5" s="38"/>
      <c r="B5" s="135" t="s">
        <v>154</v>
      </c>
      <c r="C5" s="135"/>
      <c r="D5" s="135"/>
      <c r="E5" s="135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x14ac:dyDescent="0.7">
      <c r="A6" s="38"/>
      <c r="B6" s="303" t="s">
        <v>155</v>
      </c>
      <c r="C6" s="303"/>
      <c r="D6" s="303"/>
      <c r="E6" s="303"/>
      <c r="F6" s="303"/>
      <c r="G6" s="303" t="s">
        <v>156</v>
      </c>
      <c r="H6" s="303"/>
      <c r="I6" s="303"/>
      <c r="J6" s="303"/>
      <c r="K6" s="303" t="s">
        <v>157</v>
      </c>
      <c r="L6" s="303"/>
      <c r="M6" s="303"/>
      <c r="N6" s="303"/>
      <c r="O6" s="303"/>
      <c r="P6" s="303"/>
      <c r="Q6" s="303"/>
      <c r="R6" s="303"/>
    </row>
    <row r="7" spans="1:18" x14ac:dyDescent="0.7">
      <c r="A7" s="38"/>
      <c r="B7" s="297">
        <f>入力２!S6</f>
        <v>0</v>
      </c>
      <c r="C7" s="297"/>
      <c r="D7" s="297"/>
      <c r="E7" s="297"/>
      <c r="F7" s="297"/>
      <c r="G7" s="389">
        <f>入力２!X6</f>
        <v>0</v>
      </c>
      <c r="H7" s="389"/>
      <c r="I7" s="389"/>
      <c r="J7" s="389"/>
      <c r="K7" s="394">
        <f>入力２!AB6</f>
        <v>0</v>
      </c>
      <c r="L7" s="394"/>
      <c r="M7" s="394"/>
      <c r="N7" s="394"/>
      <c r="O7" s="394"/>
      <c r="P7" s="394"/>
      <c r="Q7" s="394"/>
      <c r="R7" s="394"/>
    </row>
    <row r="8" spans="1:18" x14ac:dyDescent="0.7">
      <c r="A8" s="38"/>
      <c r="B8" s="297">
        <f>入力２!S7</f>
        <v>0</v>
      </c>
      <c r="C8" s="297"/>
      <c r="D8" s="297"/>
      <c r="E8" s="297"/>
      <c r="F8" s="297"/>
      <c r="G8" s="389">
        <f>入力２!X7</f>
        <v>0</v>
      </c>
      <c r="H8" s="389"/>
      <c r="I8" s="389"/>
      <c r="J8" s="389"/>
      <c r="K8" s="394">
        <f>入力２!AB7</f>
        <v>0</v>
      </c>
      <c r="L8" s="394"/>
      <c r="M8" s="394"/>
      <c r="N8" s="394"/>
      <c r="O8" s="394"/>
      <c r="P8" s="394"/>
      <c r="Q8" s="394"/>
      <c r="R8" s="394"/>
    </row>
    <row r="9" spans="1:18" x14ac:dyDescent="0.7">
      <c r="A9" s="38"/>
      <c r="B9" s="297">
        <f>入力２!S8</f>
        <v>0</v>
      </c>
      <c r="C9" s="297"/>
      <c r="D9" s="297"/>
      <c r="E9" s="297"/>
      <c r="F9" s="297"/>
      <c r="G9" s="389">
        <f>入力２!X8</f>
        <v>0</v>
      </c>
      <c r="H9" s="389"/>
      <c r="I9" s="389"/>
      <c r="J9" s="389"/>
      <c r="K9" s="394">
        <f>入力２!AB8</f>
        <v>0</v>
      </c>
      <c r="L9" s="394"/>
      <c r="M9" s="394"/>
      <c r="N9" s="394"/>
      <c r="O9" s="394"/>
      <c r="P9" s="394"/>
      <c r="Q9" s="394"/>
      <c r="R9" s="394"/>
    </row>
    <row r="10" spans="1:18" x14ac:dyDescent="0.7">
      <c r="A10" s="38"/>
      <c r="B10" s="297">
        <f>入力２!S9</f>
        <v>0</v>
      </c>
      <c r="C10" s="297"/>
      <c r="D10" s="297"/>
      <c r="E10" s="297"/>
      <c r="F10" s="297"/>
      <c r="G10" s="389">
        <f>入力２!X9</f>
        <v>0</v>
      </c>
      <c r="H10" s="389"/>
      <c r="I10" s="389"/>
      <c r="J10" s="389"/>
      <c r="K10" s="394">
        <f>入力２!AB9</f>
        <v>0</v>
      </c>
      <c r="L10" s="394"/>
      <c r="M10" s="394"/>
      <c r="N10" s="394"/>
      <c r="O10" s="394"/>
      <c r="P10" s="394"/>
      <c r="Q10" s="394"/>
      <c r="R10" s="394"/>
    </row>
    <row r="11" spans="1:18" x14ac:dyDescent="0.7">
      <c r="A11" s="38"/>
      <c r="B11" s="297">
        <f>入力２!S10</f>
        <v>0</v>
      </c>
      <c r="C11" s="297"/>
      <c r="D11" s="297"/>
      <c r="E11" s="297"/>
      <c r="F11" s="297"/>
      <c r="G11" s="389">
        <f>入力２!X10</f>
        <v>0</v>
      </c>
      <c r="H11" s="389"/>
      <c r="I11" s="389"/>
      <c r="J11" s="389"/>
      <c r="K11" s="394">
        <f>入力２!AB10</f>
        <v>0</v>
      </c>
      <c r="L11" s="394"/>
      <c r="M11" s="394"/>
      <c r="N11" s="394"/>
      <c r="O11" s="394"/>
      <c r="P11" s="394"/>
      <c r="Q11" s="394"/>
      <c r="R11" s="394"/>
    </row>
    <row r="12" spans="1:18" x14ac:dyDescent="0.7">
      <c r="A12" s="38"/>
      <c r="B12" s="297">
        <f>入力２!S11</f>
        <v>0</v>
      </c>
      <c r="C12" s="297"/>
      <c r="D12" s="297"/>
      <c r="E12" s="297"/>
      <c r="F12" s="297"/>
      <c r="G12" s="389">
        <f>入力２!X11</f>
        <v>0</v>
      </c>
      <c r="H12" s="389"/>
      <c r="I12" s="389"/>
      <c r="J12" s="389"/>
      <c r="K12" s="394">
        <f>入力２!AB11</f>
        <v>0</v>
      </c>
      <c r="L12" s="394"/>
      <c r="M12" s="394"/>
      <c r="N12" s="394"/>
      <c r="O12" s="394"/>
      <c r="P12" s="394"/>
      <c r="Q12" s="394"/>
      <c r="R12" s="394"/>
    </row>
    <row r="13" spans="1:18" x14ac:dyDescent="0.7">
      <c r="A13" s="38"/>
      <c r="B13" s="297">
        <f>入力２!S12</f>
        <v>0</v>
      </c>
      <c r="C13" s="297"/>
      <c r="D13" s="297"/>
      <c r="E13" s="297"/>
      <c r="F13" s="297"/>
      <c r="G13" s="389">
        <f>入力２!X12</f>
        <v>0</v>
      </c>
      <c r="H13" s="389"/>
      <c r="I13" s="389"/>
      <c r="J13" s="389"/>
      <c r="K13" s="394">
        <f>入力２!AB12</f>
        <v>0</v>
      </c>
      <c r="L13" s="394"/>
      <c r="M13" s="394"/>
      <c r="N13" s="394"/>
      <c r="O13" s="394"/>
      <c r="P13" s="394"/>
      <c r="Q13" s="394"/>
      <c r="R13" s="394"/>
    </row>
    <row r="14" spans="1:18" x14ac:dyDescent="0.7">
      <c r="A14" s="38"/>
      <c r="B14" s="297">
        <f>入力２!S13</f>
        <v>0</v>
      </c>
      <c r="C14" s="297"/>
      <c r="D14" s="297"/>
      <c r="E14" s="297"/>
      <c r="F14" s="297"/>
      <c r="G14" s="389">
        <f>入力２!X13</f>
        <v>0</v>
      </c>
      <c r="H14" s="389"/>
      <c r="I14" s="389"/>
      <c r="J14" s="389"/>
      <c r="K14" s="394">
        <f>入力２!AB13</f>
        <v>0</v>
      </c>
      <c r="L14" s="394"/>
      <c r="M14" s="394"/>
      <c r="N14" s="394"/>
      <c r="O14" s="394"/>
      <c r="P14" s="394"/>
      <c r="Q14" s="394"/>
      <c r="R14" s="394"/>
    </row>
    <row r="15" spans="1:18" ht="18" thickBot="1" x14ac:dyDescent="0.75">
      <c r="A15" s="38"/>
      <c r="B15" s="312">
        <f>入力２!S14</f>
        <v>0</v>
      </c>
      <c r="C15" s="312"/>
      <c r="D15" s="312"/>
      <c r="E15" s="312"/>
      <c r="F15" s="312"/>
      <c r="G15" s="396">
        <f>入力２!X14</f>
        <v>0</v>
      </c>
      <c r="H15" s="396"/>
      <c r="I15" s="396"/>
      <c r="J15" s="396"/>
      <c r="K15" s="395">
        <f>入力２!AB14</f>
        <v>0</v>
      </c>
      <c r="L15" s="395"/>
      <c r="M15" s="395"/>
      <c r="N15" s="395"/>
      <c r="O15" s="395"/>
      <c r="P15" s="395"/>
      <c r="Q15" s="395"/>
      <c r="R15" s="395"/>
    </row>
    <row r="16" spans="1:18" ht="18" thickTop="1" x14ac:dyDescent="0.7">
      <c r="A16" s="38"/>
      <c r="B16" s="313" t="str">
        <f>入力２!S15</f>
        <v>合計</v>
      </c>
      <c r="C16" s="313"/>
      <c r="D16" s="313"/>
      <c r="E16" s="313"/>
      <c r="F16" s="313"/>
      <c r="G16" s="392">
        <f>入力２!X15</f>
        <v>0</v>
      </c>
      <c r="H16" s="392"/>
      <c r="I16" s="392"/>
      <c r="J16" s="392"/>
      <c r="K16" s="313">
        <f>入力２!AB15</f>
        <v>0</v>
      </c>
      <c r="L16" s="313"/>
      <c r="M16" s="313"/>
      <c r="N16" s="313"/>
      <c r="O16" s="313"/>
      <c r="P16" s="313"/>
      <c r="Q16" s="313"/>
      <c r="R16" s="313"/>
    </row>
    <row r="17" spans="1:18" x14ac:dyDescent="0.7">
      <c r="A17" s="38"/>
      <c r="B17" s="263"/>
      <c r="C17" s="263"/>
      <c r="D17" s="263"/>
      <c r="E17" s="263"/>
      <c r="F17" s="263"/>
      <c r="G17" s="393"/>
      <c r="H17" s="393"/>
      <c r="I17" s="393"/>
      <c r="J17" s="393"/>
      <c r="K17" s="263"/>
      <c r="L17" s="263"/>
      <c r="M17" s="263"/>
      <c r="N17" s="263"/>
      <c r="O17" s="263"/>
      <c r="P17" s="263"/>
      <c r="Q17" s="263"/>
      <c r="R17" s="263"/>
    </row>
    <row r="18" spans="1:18" x14ac:dyDescent="0.7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x14ac:dyDescent="0.7">
      <c r="A19" s="38"/>
      <c r="B19" s="38" t="s">
        <v>158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x14ac:dyDescent="0.7">
      <c r="A20" s="38"/>
      <c r="B20" s="303" t="s">
        <v>155</v>
      </c>
      <c r="C20" s="303"/>
      <c r="D20" s="303"/>
      <c r="E20" s="303"/>
      <c r="F20" s="303"/>
      <c r="G20" s="303" t="s">
        <v>159</v>
      </c>
      <c r="H20" s="303"/>
      <c r="I20" s="303"/>
      <c r="J20" s="303"/>
      <c r="K20" s="303" t="s">
        <v>157</v>
      </c>
      <c r="L20" s="303"/>
      <c r="M20" s="303"/>
      <c r="N20" s="303"/>
      <c r="O20" s="303"/>
      <c r="P20" s="303"/>
      <c r="Q20" s="303"/>
      <c r="R20" s="303"/>
    </row>
    <row r="21" spans="1:18" x14ac:dyDescent="0.7">
      <c r="A21" s="38"/>
      <c r="B21" s="297" t="s">
        <v>178</v>
      </c>
      <c r="C21" s="297"/>
      <c r="D21" s="297"/>
      <c r="E21" s="297"/>
      <c r="F21" s="297"/>
      <c r="G21" s="389">
        <f>奨励金計算書!K29</f>
        <v>0</v>
      </c>
      <c r="H21" s="389"/>
      <c r="I21" s="389"/>
      <c r="J21" s="389"/>
      <c r="K21" s="390"/>
      <c r="L21" s="390"/>
      <c r="M21" s="390"/>
      <c r="N21" s="390"/>
      <c r="O21" s="390"/>
      <c r="P21" s="390"/>
      <c r="Q21" s="390"/>
      <c r="R21" s="390"/>
    </row>
    <row r="22" spans="1:18" x14ac:dyDescent="0.7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x14ac:dyDescent="0.7">
      <c r="A23" s="38"/>
      <c r="B23" s="303" t="s">
        <v>160</v>
      </c>
      <c r="C23" s="303"/>
      <c r="D23" s="303"/>
      <c r="E23" s="303"/>
      <c r="F23" s="303"/>
      <c r="G23" s="389">
        <f>SUM(G16+G21)</f>
        <v>0</v>
      </c>
      <c r="H23" s="389"/>
      <c r="I23" s="389"/>
      <c r="J23" s="389"/>
      <c r="K23" s="303"/>
      <c r="L23" s="303"/>
      <c r="M23" s="303"/>
      <c r="N23" s="303"/>
      <c r="O23" s="303"/>
      <c r="P23" s="303"/>
      <c r="Q23" s="303"/>
      <c r="R23" s="303"/>
    </row>
    <row r="24" spans="1:18" x14ac:dyDescent="0.7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7" spans="1:18" x14ac:dyDescent="0.7">
      <c r="A27" s="262" t="s">
        <v>161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</row>
    <row r="28" spans="1:18" x14ac:dyDescent="0.7">
      <c r="B28" s="391" t="s">
        <v>155</v>
      </c>
      <c r="C28" s="391"/>
      <c r="D28" s="391"/>
      <c r="E28" s="391"/>
      <c r="F28" s="391"/>
      <c r="G28" s="391" t="s">
        <v>159</v>
      </c>
      <c r="H28" s="391"/>
      <c r="I28" s="391"/>
      <c r="J28" s="391"/>
      <c r="K28" s="391" t="s">
        <v>157</v>
      </c>
      <c r="L28" s="391"/>
      <c r="M28" s="391"/>
      <c r="N28" s="391"/>
      <c r="O28" s="391"/>
      <c r="P28" s="391"/>
      <c r="Q28" s="391"/>
      <c r="R28" s="391"/>
    </row>
    <row r="29" spans="1:18" x14ac:dyDescent="0.7">
      <c r="B29" s="297" t="s">
        <v>162</v>
      </c>
      <c r="C29" s="297"/>
      <c r="D29" s="297"/>
      <c r="E29" s="297"/>
      <c r="F29" s="297"/>
      <c r="G29" s="381">
        <f>補助金額計算書!M36</f>
        <v>0</v>
      </c>
      <c r="H29" s="381"/>
      <c r="I29" s="381"/>
      <c r="J29" s="381"/>
      <c r="K29" s="383">
        <f>入力２!AB20</f>
        <v>0</v>
      </c>
      <c r="L29" s="384"/>
      <c r="M29" s="384"/>
      <c r="N29" s="384"/>
      <c r="O29" s="384"/>
      <c r="P29" s="384"/>
      <c r="Q29" s="384"/>
      <c r="R29" s="385"/>
    </row>
    <row r="30" spans="1:18" x14ac:dyDescent="0.7">
      <c r="B30" s="297">
        <f>入力２!S20</f>
        <v>0</v>
      </c>
      <c r="C30" s="297"/>
      <c r="D30" s="297"/>
      <c r="E30" s="297"/>
      <c r="F30" s="297"/>
      <c r="G30" s="381">
        <f>入力２!X20</f>
        <v>0</v>
      </c>
      <c r="H30" s="381"/>
      <c r="I30" s="381"/>
      <c r="J30" s="381"/>
      <c r="K30" s="383">
        <f>入力２!AB21</f>
        <v>0</v>
      </c>
      <c r="L30" s="384"/>
      <c r="M30" s="384"/>
      <c r="N30" s="384"/>
      <c r="O30" s="384"/>
      <c r="P30" s="384"/>
      <c r="Q30" s="384"/>
      <c r="R30" s="385"/>
    </row>
    <row r="31" spans="1:18" x14ac:dyDescent="0.7">
      <c r="B31" s="297">
        <f>入力２!S21</f>
        <v>0</v>
      </c>
      <c r="C31" s="297"/>
      <c r="D31" s="297"/>
      <c r="E31" s="297"/>
      <c r="F31" s="297"/>
      <c r="G31" s="381">
        <f>入力２!X21</f>
        <v>0</v>
      </c>
      <c r="H31" s="381"/>
      <c r="I31" s="381"/>
      <c r="J31" s="381"/>
      <c r="K31" s="383">
        <f>入力２!AB22</f>
        <v>0</v>
      </c>
      <c r="L31" s="384"/>
      <c r="M31" s="384"/>
      <c r="N31" s="384"/>
      <c r="O31" s="384"/>
      <c r="P31" s="384"/>
      <c r="Q31" s="384"/>
      <c r="R31" s="385"/>
    </row>
    <row r="32" spans="1:18" x14ac:dyDescent="0.7">
      <c r="B32" s="297">
        <f>入力２!S24</f>
        <v>0</v>
      </c>
      <c r="C32" s="297"/>
      <c r="D32" s="297"/>
      <c r="E32" s="297"/>
      <c r="F32" s="297"/>
      <c r="G32" s="381">
        <f>入力２!X24</f>
        <v>0</v>
      </c>
      <c r="H32" s="381"/>
      <c r="I32" s="381"/>
      <c r="J32" s="381"/>
      <c r="K32" s="383">
        <f>入力２!AB23</f>
        <v>0</v>
      </c>
      <c r="L32" s="384"/>
      <c r="M32" s="384"/>
      <c r="N32" s="384"/>
      <c r="O32" s="384"/>
      <c r="P32" s="384"/>
      <c r="Q32" s="384"/>
      <c r="R32" s="385"/>
    </row>
    <row r="33" spans="2:18" ht="18" thickBot="1" x14ac:dyDescent="0.75">
      <c r="B33" s="312">
        <f>入力２!S24</f>
        <v>0</v>
      </c>
      <c r="C33" s="312"/>
      <c r="D33" s="312"/>
      <c r="E33" s="312"/>
      <c r="F33" s="312"/>
      <c r="G33" s="382">
        <f>入力２!X24</f>
        <v>0</v>
      </c>
      <c r="H33" s="382"/>
      <c r="I33" s="382"/>
      <c r="J33" s="382"/>
      <c r="K33" s="386">
        <f>入力２!AB24</f>
        <v>0</v>
      </c>
      <c r="L33" s="387"/>
      <c r="M33" s="387"/>
      <c r="N33" s="387"/>
      <c r="O33" s="387"/>
      <c r="P33" s="387"/>
      <c r="Q33" s="387"/>
      <c r="R33" s="388"/>
    </row>
    <row r="34" spans="2:18" ht="18" thickTop="1" x14ac:dyDescent="0.7">
      <c r="B34" s="379" t="s">
        <v>163</v>
      </c>
      <c r="C34" s="379"/>
      <c r="D34" s="379"/>
      <c r="E34" s="379"/>
      <c r="F34" s="379"/>
      <c r="G34" s="380">
        <f>SUM(G29:J33)</f>
        <v>0</v>
      </c>
      <c r="H34" s="380"/>
      <c r="I34" s="380"/>
      <c r="J34" s="380"/>
      <c r="K34" s="379"/>
      <c r="L34" s="379"/>
      <c r="M34" s="379"/>
      <c r="N34" s="379"/>
      <c r="O34" s="379"/>
      <c r="P34" s="379"/>
      <c r="Q34" s="379"/>
      <c r="R34" s="379"/>
    </row>
  </sheetData>
  <sheetProtection sheet="1" objects="1" scenarios="1"/>
  <mergeCells count="72">
    <mergeCell ref="A1:R1"/>
    <mergeCell ref="A4:R4"/>
    <mergeCell ref="B5:E5"/>
    <mergeCell ref="B6:F6"/>
    <mergeCell ref="G6:J6"/>
    <mergeCell ref="K6:R6"/>
    <mergeCell ref="J3:L3"/>
    <mergeCell ref="M3:R3"/>
    <mergeCell ref="B7:F7"/>
    <mergeCell ref="B8:F8"/>
    <mergeCell ref="B9:F9"/>
    <mergeCell ref="B10:F10"/>
    <mergeCell ref="B11:F11"/>
    <mergeCell ref="G7:J7"/>
    <mergeCell ref="G8:J8"/>
    <mergeCell ref="G9:J9"/>
    <mergeCell ref="G10:J10"/>
    <mergeCell ref="G11:J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K7:R7"/>
    <mergeCell ref="K8:R8"/>
    <mergeCell ref="K9:R9"/>
    <mergeCell ref="K10:R10"/>
    <mergeCell ref="K11:R11"/>
    <mergeCell ref="B20:F20"/>
    <mergeCell ref="G20:J20"/>
    <mergeCell ref="K20:R20"/>
    <mergeCell ref="B16:F16"/>
    <mergeCell ref="G16:J16"/>
    <mergeCell ref="K16:R16"/>
    <mergeCell ref="G17:J17"/>
    <mergeCell ref="K17:R17"/>
    <mergeCell ref="B17:F17"/>
    <mergeCell ref="B30:F30"/>
    <mergeCell ref="K29:R29"/>
    <mergeCell ref="K30:R30"/>
    <mergeCell ref="B21:F21"/>
    <mergeCell ref="G21:J21"/>
    <mergeCell ref="K21:R21"/>
    <mergeCell ref="B23:F23"/>
    <mergeCell ref="G23:J23"/>
    <mergeCell ref="K23:R23"/>
    <mergeCell ref="A27:R27"/>
    <mergeCell ref="B28:F28"/>
    <mergeCell ref="G28:J28"/>
    <mergeCell ref="K28:R28"/>
    <mergeCell ref="B29:F29"/>
    <mergeCell ref="G29:J29"/>
    <mergeCell ref="G30:J30"/>
    <mergeCell ref="B34:F34"/>
    <mergeCell ref="G34:J34"/>
    <mergeCell ref="K34:R34"/>
    <mergeCell ref="B31:F31"/>
    <mergeCell ref="B32:F32"/>
    <mergeCell ref="B33:F33"/>
    <mergeCell ref="G31:J31"/>
    <mergeCell ref="G32:J32"/>
    <mergeCell ref="G33:J33"/>
    <mergeCell ref="K31:R31"/>
    <mergeCell ref="K32:R32"/>
    <mergeCell ref="K33:R3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29"/>
  <sheetViews>
    <sheetView showZeros="0" view="pageBreakPreview" zoomScaleNormal="100" zoomScaleSheetLayoutView="100" workbookViewId="0">
      <selection activeCell="P37" sqref="P37"/>
    </sheetView>
  </sheetViews>
  <sheetFormatPr defaultRowHeight="17.649999999999999" x14ac:dyDescent="0.7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899999999999999" x14ac:dyDescent="0.7">
      <c r="A1" s="397" t="s">
        <v>164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</row>
    <row r="3" spans="1:18" ht="19.899999999999999" x14ac:dyDescent="0.8">
      <c r="J3" s="402" t="s">
        <v>73</v>
      </c>
      <c r="K3" s="403"/>
      <c r="L3" s="403"/>
      <c r="M3" s="404">
        <f>補助金交付申請書!M6</f>
        <v>0</v>
      </c>
      <c r="N3" s="404"/>
      <c r="O3" s="404"/>
      <c r="P3" s="404"/>
      <c r="Q3" s="404"/>
      <c r="R3" s="404"/>
    </row>
    <row r="5" spans="1:18" ht="41.25" customHeight="1" x14ac:dyDescent="0.7">
      <c r="B5" s="25" t="s">
        <v>165</v>
      </c>
      <c r="C5" s="405" t="s">
        <v>166</v>
      </c>
      <c r="D5" s="391"/>
      <c r="E5" s="391"/>
      <c r="F5" s="406" t="s">
        <v>167</v>
      </c>
      <c r="G5" s="407"/>
      <c r="H5" s="407"/>
      <c r="I5" s="407"/>
      <c r="J5" s="407"/>
      <c r="K5" s="407"/>
      <c r="L5" s="407"/>
      <c r="M5" s="407" t="s">
        <v>168</v>
      </c>
      <c r="N5" s="407"/>
      <c r="O5" s="407"/>
      <c r="P5" s="407" t="s">
        <v>169</v>
      </c>
      <c r="Q5" s="407"/>
      <c r="R5" s="407"/>
    </row>
    <row r="6" spans="1:18" ht="30" customHeight="1" x14ac:dyDescent="0.7">
      <c r="B6" s="18">
        <v>1</v>
      </c>
      <c r="C6" s="390">
        <f>入力２!C14</f>
        <v>0</v>
      </c>
      <c r="D6" s="390" ph="1"/>
      <c r="E6" s="390" ph="1"/>
      <c r="F6" s="390">
        <f>入力２!F14</f>
        <v>0</v>
      </c>
      <c r="G6" s="390"/>
      <c r="H6" s="390"/>
      <c r="I6" s="390"/>
      <c r="J6" s="390"/>
      <c r="K6" s="390"/>
      <c r="L6" s="390"/>
      <c r="M6" s="401">
        <f>入力２!J14</f>
        <v>0</v>
      </c>
      <c r="N6" s="401"/>
      <c r="O6" s="401"/>
      <c r="P6" s="303">
        <f>入力２!B14</f>
        <v>0</v>
      </c>
      <c r="Q6" s="303"/>
      <c r="R6" s="303"/>
    </row>
    <row r="7" spans="1:18" ht="30" customHeight="1" x14ac:dyDescent="0.7">
      <c r="B7" s="18">
        <v>2</v>
      </c>
      <c r="C7" s="390">
        <f>入力２!C16</f>
        <v>0</v>
      </c>
      <c r="D7" s="390" ph="1"/>
      <c r="E7" s="390" ph="1"/>
      <c r="F7" s="390">
        <f>入力２!F16</f>
        <v>0</v>
      </c>
      <c r="G7" s="390"/>
      <c r="H7" s="390"/>
      <c r="I7" s="390"/>
      <c r="J7" s="390"/>
      <c r="K7" s="390"/>
      <c r="L7" s="390"/>
      <c r="M7" s="401">
        <f>入力２!J16</f>
        <v>0</v>
      </c>
      <c r="N7" s="401"/>
      <c r="O7" s="401"/>
      <c r="P7" s="303">
        <f>入力２!B16</f>
        <v>0</v>
      </c>
      <c r="Q7" s="303"/>
      <c r="R7" s="303"/>
    </row>
    <row r="8" spans="1:18" ht="30" customHeight="1" x14ac:dyDescent="0.7">
      <c r="B8" s="18">
        <v>3</v>
      </c>
      <c r="C8" s="390">
        <f>入力２!C18</f>
        <v>0</v>
      </c>
      <c r="D8" s="390" ph="1"/>
      <c r="E8" s="390" ph="1"/>
      <c r="F8" s="390">
        <f>入力２!F18</f>
        <v>0</v>
      </c>
      <c r="G8" s="390"/>
      <c r="H8" s="390"/>
      <c r="I8" s="390"/>
      <c r="J8" s="390"/>
      <c r="K8" s="390"/>
      <c r="L8" s="390"/>
      <c r="M8" s="401">
        <f>入力２!J18</f>
        <v>0</v>
      </c>
      <c r="N8" s="401"/>
      <c r="O8" s="401"/>
      <c r="P8" s="303">
        <f>入力２!B18</f>
        <v>0</v>
      </c>
      <c r="Q8" s="303"/>
      <c r="R8" s="303"/>
    </row>
    <row r="9" spans="1:18" ht="30" customHeight="1" x14ac:dyDescent="0.7">
      <c r="B9" s="18">
        <v>4</v>
      </c>
      <c r="C9" s="390">
        <f>入力２!C20</f>
        <v>0</v>
      </c>
      <c r="D9" s="390" ph="1"/>
      <c r="E9" s="390" ph="1"/>
      <c r="F9" s="390">
        <f>入力２!F20</f>
        <v>0</v>
      </c>
      <c r="G9" s="390"/>
      <c r="H9" s="390"/>
      <c r="I9" s="390"/>
      <c r="J9" s="390"/>
      <c r="K9" s="390"/>
      <c r="L9" s="390"/>
      <c r="M9" s="401">
        <f>入力２!J20</f>
        <v>0</v>
      </c>
      <c r="N9" s="401"/>
      <c r="O9" s="401"/>
      <c r="P9" s="303">
        <f>入力２!B20</f>
        <v>0</v>
      </c>
      <c r="Q9" s="303"/>
      <c r="R9" s="303"/>
    </row>
    <row r="10" spans="1:18" ht="30" customHeight="1" x14ac:dyDescent="0.7">
      <c r="B10" s="18">
        <v>5</v>
      </c>
      <c r="C10" s="390">
        <f>入力２!C22</f>
        <v>0</v>
      </c>
      <c r="D10" s="390" ph="1"/>
      <c r="E10" s="390" ph="1"/>
      <c r="F10" s="390">
        <f>入力２!F22</f>
        <v>0</v>
      </c>
      <c r="G10" s="390"/>
      <c r="H10" s="390"/>
      <c r="I10" s="390"/>
      <c r="J10" s="390"/>
      <c r="K10" s="390"/>
      <c r="L10" s="390"/>
      <c r="M10" s="401">
        <f>入力２!J22</f>
        <v>0</v>
      </c>
      <c r="N10" s="401"/>
      <c r="O10" s="401"/>
      <c r="P10" s="303">
        <f>入力２!B22</f>
        <v>0</v>
      </c>
      <c r="Q10" s="303"/>
      <c r="R10" s="303"/>
    </row>
    <row r="11" spans="1:18" ht="30" customHeight="1" x14ac:dyDescent="0.7">
      <c r="B11" s="18">
        <v>6</v>
      </c>
      <c r="C11" s="390">
        <f>入力２!C24</f>
        <v>0</v>
      </c>
      <c r="D11" s="390" ph="1"/>
      <c r="E11" s="390" ph="1"/>
      <c r="F11" s="390">
        <f>入力２!F24</f>
        <v>0</v>
      </c>
      <c r="G11" s="390"/>
      <c r="H11" s="390"/>
      <c r="I11" s="390"/>
      <c r="J11" s="390"/>
      <c r="K11" s="390"/>
      <c r="L11" s="390"/>
      <c r="M11" s="401">
        <f>入力２!J24</f>
        <v>0</v>
      </c>
      <c r="N11" s="401"/>
      <c r="O11" s="401"/>
      <c r="P11" s="303">
        <f>入力２!B24</f>
        <v>0</v>
      </c>
      <c r="Q11" s="303"/>
      <c r="R11" s="303"/>
    </row>
    <row r="12" spans="1:18" ht="30" customHeight="1" x14ac:dyDescent="0.7">
      <c r="B12" s="18">
        <v>7</v>
      </c>
      <c r="C12" s="390">
        <f>入力２!C26</f>
        <v>0</v>
      </c>
      <c r="D12" s="390" ph="1"/>
      <c r="E12" s="390" ph="1"/>
      <c r="F12" s="390">
        <f>入力２!F26</f>
        <v>0</v>
      </c>
      <c r="G12" s="390"/>
      <c r="H12" s="390"/>
      <c r="I12" s="390"/>
      <c r="J12" s="390"/>
      <c r="K12" s="390"/>
      <c r="L12" s="390"/>
      <c r="M12" s="401">
        <f>入力２!J26</f>
        <v>0</v>
      </c>
      <c r="N12" s="401"/>
      <c r="O12" s="401"/>
      <c r="P12" s="303">
        <f>入力２!B26</f>
        <v>0</v>
      </c>
      <c r="Q12" s="303"/>
      <c r="R12" s="303"/>
    </row>
    <row r="13" spans="1:18" ht="30" customHeight="1" x14ac:dyDescent="0.7">
      <c r="B13" s="18">
        <v>8</v>
      </c>
      <c r="C13" s="390">
        <f>入力２!C28</f>
        <v>0</v>
      </c>
      <c r="D13" s="390" ph="1"/>
      <c r="E13" s="390" ph="1"/>
      <c r="F13" s="390">
        <f>入力２!F28</f>
        <v>0</v>
      </c>
      <c r="G13" s="390"/>
      <c r="H13" s="390"/>
      <c r="I13" s="390"/>
      <c r="J13" s="390"/>
      <c r="K13" s="390"/>
      <c r="L13" s="390"/>
      <c r="M13" s="401">
        <f>入力２!J28</f>
        <v>0</v>
      </c>
      <c r="N13" s="401"/>
      <c r="O13" s="401"/>
      <c r="P13" s="303">
        <f>入力２!B28</f>
        <v>0</v>
      </c>
      <c r="Q13" s="303"/>
      <c r="R13" s="303"/>
    </row>
    <row r="14" spans="1:18" ht="30" customHeight="1" x14ac:dyDescent="0.7">
      <c r="B14" s="18">
        <v>9</v>
      </c>
      <c r="C14" s="390">
        <f>入力２!C30</f>
        <v>0</v>
      </c>
      <c r="D14" s="390" ph="1"/>
      <c r="E14" s="390" ph="1"/>
      <c r="F14" s="390">
        <f>入力２!F30</f>
        <v>0</v>
      </c>
      <c r="G14" s="390"/>
      <c r="H14" s="390"/>
      <c r="I14" s="390"/>
      <c r="J14" s="390"/>
      <c r="K14" s="390"/>
      <c r="L14" s="390"/>
      <c r="M14" s="401">
        <f>入力２!J30</f>
        <v>0</v>
      </c>
      <c r="N14" s="401"/>
      <c r="O14" s="401"/>
      <c r="P14" s="303">
        <f>入力２!B30</f>
        <v>0</v>
      </c>
      <c r="Q14" s="303"/>
      <c r="R14" s="303"/>
    </row>
    <row r="15" spans="1:18" ht="30" customHeight="1" x14ac:dyDescent="0.7">
      <c r="B15" s="18">
        <v>10</v>
      </c>
      <c r="C15" s="390">
        <f>入力２!C32</f>
        <v>0</v>
      </c>
      <c r="D15" s="390" ph="1"/>
      <c r="E15" s="390" ph="1"/>
      <c r="F15" s="390">
        <f>入力２!F32</f>
        <v>0</v>
      </c>
      <c r="G15" s="390"/>
      <c r="H15" s="390"/>
      <c r="I15" s="390"/>
      <c r="J15" s="390"/>
      <c r="K15" s="390"/>
      <c r="L15" s="390"/>
      <c r="M15" s="401">
        <f>入力２!J32</f>
        <v>0</v>
      </c>
      <c r="N15" s="401"/>
      <c r="O15" s="401"/>
      <c r="P15" s="303">
        <f>入力２!B32</f>
        <v>0</v>
      </c>
      <c r="Q15" s="303"/>
      <c r="R15" s="303"/>
    </row>
    <row r="16" spans="1:18" ht="30" customHeight="1" x14ac:dyDescent="0.7">
      <c r="B16" s="18">
        <v>11</v>
      </c>
      <c r="C16" s="390">
        <f>入力２!C34</f>
        <v>0</v>
      </c>
      <c r="D16" s="390" ph="1"/>
      <c r="E16" s="390" ph="1"/>
      <c r="F16" s="390">
        <f>入力２!F34</f>
        <v>0</v>
      </c>
      <c r="G16" s="390"/>
      <c r="H16" s="390"/>
      <c r="I16" s="390"/>
      <c r="J16" s="390"/>
      <c r="K16" s="390"/>
      <c r="L16" s="390"/>
      <c r="M16" s="401">
        <f>入力２!J34</f>
        <v>0</v>
      </c>
      <c r="N16" s="401"/>
      <c r="O16" s="401"/>
      <c r="P16" s="303">
        <f>入力２!B34</f>
        <v>0</v>
      </c>
      <c r="Q16" s="303"/>
      <c r="R16" s="303"/>
    </row>
    <row r="17" spans="2:18" ht="30" customHeight="1" x14ac:dyDescent="0.7">
      <c r="B17" s="18">
        <v>12</v>
      </c>
      <c r="C17" s="390">
        <f>入力２!C36</f>
        <v>0</v>
      </c>
      <c r="D17" s="390" ph="1"/>
      <c r="E17" s="390" ph="1"/>
      <c r="F17" s="390">
        <f>入力２!F36</f>
        <v>0</v>
      </c>
      <c r="G17" s="390"/>
      <c r="H17" s="390"/>
      <c r="I17" s="390"/>
      <c r="J17" s="390"/>
      <c r="K17" s="390"/>
      <c r="L17" s="390"/>
      <c r="M17" s="401">
        <f>入力２!J36</f>
        <v>0</v>
      </c>
      <c r="N17" s="401"/>
      <c r="O17" s="401"/>
      <c r="P17" s="303">
        <f>入力２!B36</f>
        <v>0</v>
      </c>
      <c r="Q17" s="303"/>
      <c r="R17" s="303"/>
    </row>
    <row r="18" spans="2:18" ht="30" customHeight="1" x14ac:dyDescent="0.7">
      <c r="B18" s="18">
        <v>13</v>
      </c>
      <c r="C18" s="390">
        <f>入力２!C38</f>
        <v>0</v>
      </c>
      <c r="D18" s="390" ph="1"/>
      <c r="E18" s="390" ph="1"/>
      <c r="F18" s="390">
        <f>入力２!F38</f>
        <v>0</v>
      </c>
      <c r="G18" s="390"/>
      <c r="H18" s="390"/>
      <c r="I18" s="390"/>
      <c r="J18" s="390"/>
      <c r="K18" s="390"/>
      <c r="L18" s="390"/>
      <c r="M18" s="401">
        <f>入力２!J38</f>
        <v>0</v>
      </c>
      <c r="N18" s="401"/>
      <c r="O18" s="401"/>
      <c r="P18" s="303">
        <f>入力２!B38</f>
        <v>0</v>
      </c>
      <c r="Q18" s="303"/>
      <c r="R18" s="303"/>
    </row>
    <row r="19" spans="2:18" ht="30" customHeight="1" x14ac:dyDescent="0.7">
      <c r="B19" s="18">
        <v>14</v>
      </c>
      <c r="C19" s="390">
        <f>入力２!C40</f>
        <v>0</v>
      </c>
      <c r="D19" s="390" ph="1"/>
      <c r="E19" s="390" ph="1"/>
      <c r="F19" s="390">
        <f>入力２!F40</f>
        <v>0</v>
      </c>
      <c r="G19" s="390"/>
      <c r="H19" s="390"/>
      <c r="I19" s="390"/>
      <c r="J19" s="390"/>
      <c r="K19" s="390"/>
      <c r="L19" s="390"/>
      <c r="M19" s="401">
        <f>入力２!J40</f>
        <v>0</v>
      </c>
      <c r="N19" s="401"/>
      <c r="O19" s="401"/>
      <c r="P19" s="303">
        <f>入力２!B40</f>
        <v>0</v>
      </c>
      <c r="Q19" s="303"/>
      <c r="R19" s="303"/>
    </row>
    <row r="20" spans="2:18" ht="30" customHeight="1" x14ac:dyDescent="0.7">
      <c r="B20" s="18">
        <v>15</v>
      </c>
      <c r="C20" s="390">
        <f>入力２!C42</f>
        <v>0</v>
      </c>
      <c r="D20" s="390" ph="1"/>
      <c r="E20" s="390" ph="1"/>
      <c r="F20" s="390">
        <f>入力２!F42</f>
        <v>0</v>
      </c>
      <c r="G20" s="390"/>
      <c r="H20" s="390"/>
      <c r="I20" s="390"/>
      <c r="J20" s="390"/>
      <c r="K20" s="390"/>
      <c r="L20" s="390"/>
      <c r="M20" s="401">
        <f>入力２!J42</f>
        <v>0</v>
      </c>
      <c r="N20" s="401"/>
      <c r="O20" s="401"/>
      <c r="P20" s="303">
        <f>入力２!B42</f>
        <v>0</v>
      </c>
      <c r="Q20" s="303"/>
      <c r="R20" s="303"/>
    </row>
    <row r="21" spans="2:18" x14ac:dyDescent="0.7">
      <c r="B21" s="257" t="s">
        <v>170</v>
      </c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</row>
    <row r="22" spans="2:18" x14ac:dyDescent="0.7">
      <c r="B22" s="262" t="s">
        <v>171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</row>
    <row r="23" spans="2:18" x14ac:dyDescent="0.7">
      <c r="B23" s="262" t="s">
        <v>172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</row>
    <row r="24" spans="2:18" x14ac:dyDescent="0.7">
      <c r="B24" s="262" t="s">
        <v>173</v>
      </c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</row>
    <row r="25" spans="2:18" x14ac:dyDescent="0.7">
      <c r="B25" s="391" t="s">
        <v>136</v>
      </c>
      <c r="C25" s="391"/>
      <c r="D25" s="391"/>
      <c r="E25" s="391"/>
      <c r="F25" s="391"/>
      <c r="G25" s="391" t="s">
        <v>174</v>
      </c>
      <c r="H25" s="391"/>
      <c r="I25" s="391"/>
      <c r="J25" s="391"/>
      <c r="K25" s="391"/>
      <c r="L25" s="391"/>
      <c r="M25" s="391"/>
      <c r="N25" s="391"/>
      <c r="O25" s="391"/>
      <c r="P25" s="391"/>
    </row>
    <row r="26" spans="2:18" x14ac:dyDescent="0.7">
      <c r="B26" s="400">
        <f>入力２!A5</f>
        <v>0</v>
      </c>
      <c r="C26" s="400"/>
      <c r="D26" s="400"/>
      <c r="E26" s="400"/>
      <c r="F26" s="400"/>
      <c r="G26" s="400">
        <f>入力２!F5</f>
        <v>0</v>
      </c>
      <c r="H26" s="400"/>
      <c r="I26" s="400"/>
      <c r="J26" s="400"/>
      <c r="K26" s="400"/>
      <c r="L26" s="400"/>
      <c r="M26" s="400"/>
      <c r="N26" s="400"/>
      <c r="O26" s="400"/>
      <c r="P26" s="400"/>
    </row>
    <row r="27" spans="2:18" x14ac:dyDescent="0.7">
      <c r="B27" s="400">
        <f>入力２!A7</f>
        <v>0</v>
      </c>
      <c r="C27" s="400"/>
      <c r="D27" s="400"/>
      <c r="E27" s="400"/>
      <c r="F27" s="400"/>
      <c r="G27" s="400">
        <f>入力２!F7</f>
        <v>0</v>
      </c>
      <c r="H27" s="400"/>
      <c r="I27" s="400"/>
      <c r="J27" s="400"/>
      <c r="K27" s="400"/>
      <c r="L27" s="400"/>
      <c r="M27" s="400"/>
      <c r="N27" s="400"/>
      <c r="O27" s="400"/>
      <c r="P27" s="400"/>
    </row>
    <row r="28" spans="2:18" x14ac:dyDescent="0.7">
      <c r="B28" s="400">
        <f>入力２!A8</f>
        <v>0</v>
      </c>
      <c r="C28" s="400"/>
      <c r="D28" s="400"/>
      <c r="E28" s="400"/>
      <c r="F28" s="400"/>
      <c r="G28" s="400">
        <f>入力２!F8</f>
        <v>0</v>
      </c>
      <c r="H28" s="400"/>
      <c r="I28" s="400"/>
      <c r="J28" s="400"/>
      <c r="K28" s="400"/>
      <c r="L28" s="400"/>
      <c r="M28" s="400"/>
      <c r="N28" s="400"/>
      <c r="O28" s="400"/>
      <c r="P28" s="400"/>
    </row>
    <row r="29" spans="2:18" x14ac:dyDescent="0.7">
      <c r="B29" s="257" t="s">
        <v>175</v>
      </c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</row>
  </sheetData>
  <sheetProtection sheet="1" objects="1" scenarios="1"/>
  <mergeCells count="80">
    <mergeCell ref="A1:R1"/>
    <mergeCell ref="J3:L3"/>
    <mergeCell ref="M3:R3"/>
    <mergeCell ref="C5:E5"/>
    <mergeCell ref="F5:L5"/>
    <mergeCell ref="M5:O5"/>
    <mergeCell ref="P5:R5"/>
    <mergeCell ref="C17:E17"/>
    <mergeCell ref="C6:E6"/>
    <mergeCell ref="C7:E7"/>
    <mergeCell ref="C8:E8"/>
    <mergeCell ref="C9:E9"/>
    <mergeCell ref="C10:E10"/>
    <mergeCell ref="C11:E11"/>
    <mergeCell ref="F18:L18"/>
    <mergeCell ref="C18:E18"/>
    <mergeCell ref="C19:E19"/>
    <mergeCell ref="C20:E20"/>
    <mergeCell ref="F6:L6"/>
    <mergeCell ref="F7:L7"/>
    <mergeCell ref="F8:L8"/>
    <mergeCell ref="F9:L9"/>
    <mergeCell ref="F10:L10"/>
    <mergeCell ref="F11:L11"/>
    <mergeCell ref="F12:L12"/>
    <mergeCell ref="C12:E12"/>
    <mergeCell ref="C13:E13"/>
    <mergeCell ref="C14:E14"/>
    <mergeCell ref="C15:E15"/>
    <mergeCell ref="C16:E16"/>
    <mergeCell ref="M19:O19"/>
    <mergeCell ref="F19:L19"/>
    <mergeCell ref="F20:L20"/>
    <mergeCell ref="M6:O6"/>
    <mergeCell ref="M7:O7"/>
    <mergeCell ref="M8:O8"/>
    <mergeCell ref="M9:O9"/>
    <mergeCell ref="M10:O10"/>
    <mergeCell ref="M11:O11"/>
    <mergeCell ref="M12:O12"/>
    <mergeCell ref="M13:O13"/>
    <mergeCell ref="F13:L13"/>
    <mergeCell ref="F14:L14"/>
    <mergeCell ref="F15:L15"/>
    <mergeCell ref="F16:L16"/>
    <mergeCell ref="F17:L17"/>
    <mergeCell ref="P20:R20"/>
    <mergeCell ref="M20:O20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M14:O14"/>
    <mergeCell ref="M15:O15"/>
    <mergeCell ref="M16:O16"/>
    <mergeCell ref="M17:O17"/>
    <mergeCell ref="M18:O18"/>
    <mergeCell ref="P15:R15"/>
    <mergeCell ref="P16:R16"/>
    <mergeCell ref="P17:R17"/>
    <mergeCell ref="P18:R18"/>
    <mergeCell ref="P19:R19"/>
    <mergeCell ref="B21:R21"/>
    <mergeCell ref="B22:R22"/>
    <mergeCell ref="B23:R23"/>
    <mergeCell ref="B24:R24"/>
    <mergeCell ref="B25:F25"/>
    <mergeCell ref="G25:P25"/>
    <mergeCell ref="B29:P29"/>
    <mergeCell ref="B26:F26"/>
    <mergeCell ref="G26:P26"/>
    <mergeCell ref="B27:F27"/>
    <mergeCell ref="G27:P27"/>
    <mergeCell ref="B28:F28"/>
    <mergeCell ref="G28:P28"/>
  </mergeCells>
  <phoneticPr fontId="1"/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AB38"/>
  <sheetViews>
    <sheetView showZeros="0" view="pageBreakPreview" zoomScaleNormal="100" zoomScaleSheetLayoutView="100" workbookViewId="0">
      <selection activeCell="N6" sqref="N6:Q7"/>
    </sheetView>
  </sheetViews>
  <sheetFormatPr defaultRowHeight="17.649999999999999" x14ac:dyDescent="0.7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5.125" customWidth="1"/>
  </cols>
  <sheetData>
    <row r="1" spans="1:28" ht="19.899999999999999" x14ac:dyDescent="0.7">
      <c r="A1" s="433" t="s">
        <v>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0"/>
      <c r="U1" s="97" t="s">
        <v>46</v>
      </c>
      <c r="V1" s="98" t="s">
        <v>52</v>
      </c>
      <c r="W1" s="98"/>
      <c r="X1" s="98"/>
      <c r="Y1" s="99"/>
      <c r="Z1" s="99"/>
      <c r="AA1" s="99"/>
      <c r="AB1" s="99"/>
    </row>
    <row r="2" spans="1:28" x14ac:dyDescent="0.7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97"/>
      <c r="V2" s="100">
        <f>補助金交付申請書!M6</f>
        <v>0</v>
      </c>
      <c r="W2" s="98"/>
      <c r="X2" s="98"/>
      <c r="Y2" s="99"/>
      <c r="Z2" s="99"/>
      <c r="AA2" s="99"/>
      <c r="AB2" s="99"/>
    </row>
    <row r="3" spans="1:28" ht="19.899999999999999" x14ac:dyDescent="0.7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433" t="s">
        <v>4</v>
      </c>
      <c r="M3" s="434"/>
      <c r="N3" s="290">
        <f>V2</f>
        <v>0</v>
      </c>
      <c r="O3" s="290"/>
      <c r="P3" s="290"/>
      <c r="Q3" s="290"/>
      <c r="R3" s="290"/>
      <c r="S3" s="290"/>
      <c r="T3" s="33"/>
      <c r="U3" s="97" t="s">
        <v>49</v>
      </c>
      <c r="V3" s="98" t="s">
        <v>42</v>
      </c>
      <c r="W3" s="98"/>
      <c r="X3" s="98"/>
      <c r="Y3" s="99"/>
      <c r="Z3" s="99"/>
      <c r="AA3" s="99"/>
      <c r="AB3" s="99"/>
    </row>
    <row r="4" spans="1:28" ht="19.899999999999999" x14ac:dyDescent="0.7">
      <c r="A4" s="38"/>
      <c r="B4" s="408" t="s">
        <v>2</v>
      </c>
      <c r="C4" s="436"/>
      <c r="D4" s="40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97"/>
      <c r="V4" s="101">
        <f>収支予算書!G16</f>
        <v>0</v>
      </c>
      <c r="W4" s="98" t="s">
        <v>43</v>
      </c>
      <c r="X4" s="98"/>
      <c r="Y4" s="99"/>
      <c r="Z4" s="99"/>
      <c r="AA4" s="99"/>
      <c r="AB4" s="102">
        <f>SUM(V4-30000)</f>
        <v>-30000</v>
      </c>
    </row>
    <row r="5" spans="1:28" ht="20.25" thickBot="1" x14ac:dyDescent="0.75">
      <c r="A5" s="38"/>
      <c r="B5" s="135" t="s">
        <v>3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8"/>
      <c r="P5" s="38"/>
      <c r="Q5" s="38"/>
      <c r="R5" s="408" t="s">
        <v>41</v>
      </c>
      <c r="S5" s="409"/>
      <c r="T5" s="40"/>
      <c r="U5" s="97" t="s">
        <v>50</v>
      </c>
      <c r="V5" s="98" t="s">
        <v>47</v>
      </c>
      <c r="W5" s="98"/>
      <c r="X5" s="98"/>
      <c r="Y5" s="99"/>
      <c r="Z5" s="99"/>
      <c r="AA5" s="99"/>
      <c r="AB5" s="99"/>
    </row>
    <row r="6" spans="1:28" ht="18" thickTop="1" x14ac:dyDescent="0.7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412">
        <f>IF(30000&lt;V4,30000,V4)</f>
        <v>0</v>
      </c>
      <c r="O6" s="428"/>
      <c r="P6" s="428"/>
      <c r="Q6" s="429"/>
      <c r="R6" s="41"/>
      <c r="S6" s="38"/>
      <c r="T6" s="38"/>
      <c r="U6" s="97"/>
      <c r="V6" s="103" t="str">
        <f>活動計画書!Y36</f>
        <v>100</v>
      </c>
      <c r="W6" s="98" t="s">
        <v>48</v>
      </c>
      <c r="X6" s="98"/>
      <c r="Y6" s="99"/>
      <c r="Z6" s="99"/>
      <c r="AA6" s="99"/>
      <c r="AB6" s="99"/>
    </row>
    <row r="7" spans="1:28" ht="18" thickBot="1" x14ac:dyDescent="0.7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430"/>
      <c r="O7" s="431"/>
      <c r="P7" s="431"/>
      <c r="Q7" s="432"/>
      <c r="R7" s="41" t="s">
        <v>5</v>
      </c>
      <c r="S7" s="38"/>
      <c r="T7" s="38"/>
      <c r="U7" s="97" t="s">
        <v>51</v>
      </c>
      <c r="V7" s="98" t="s">
        <v>44</v>
      </c>
      <c r="W7" s="98"/>
      <c r="X7" s="98"/>
      <c r="Y7" s="99"/>
      <c r="Z7" s="99"/>
      <c r="AA7" s="99"/>
      <c r="AB7" s="99"/>
    </row>
    <row r="8" spans="1:28" ht="18" thickTop="1" x14ac:dyDescent="0.7">
      <c r="A8" s="38"/>
      <c r="B8" s="438" t="s">
        <v>7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2"/>
      <c r="U8" s="97"/>
      <c r="V8" s="98">
        <f>活動計画書!C37</f>
        <v>0</v>
      </c>
      <c r="W8" s="98" t="s">
        <v>45</v>
      </c>
      <c r="X8" s="98"/>
      <c r="Y8" s="99"/>
      <c r="Z8" s="99"/>
      <c r="AA8" s="99"/>
      <c r="AB8" s="99"/>
    </row>
    <row r="9" spans="1:28" x14ac:dyDescent="0.7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97" t="s">
        <v>53</v>
      </c>
      <c r="V9" s="98" t="s">
        <v>226</v>
      </c>
      <c r="W9" s="98"/>
      <c r="X9" s="98"/>
      <c r="Y9" s="99"/>
      <c r="Z9" s="99"/>
      <c r="AA9" s="99"/>
      <c r="AB9" s="99"/>
    </row>
    <row r="10" spans="1:28" ht="19.899999999999999" x14ac:dyDescent="0.7">
      <c r="A10" s="38"/>
      <c r="B10" s="408" t="s">
        <v>8</v>
      </c>
      <c r="C10" s="436"/>
      <c r="D10" s="409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98"/>
      <c r="V10" s="104">
        <f>奨励金計算書!P29</f>
        <v>0</v>
      </c>
      <c r="W10" s="98" t="s">
        <v>43</v>
      </c>
      <c r="X10" s="98"/>
      <c r="Y10" s="99"/>
      <c r="Z10" s="99"/>
      <c r="AA10" s="99"/>
      <c r="AB10" s="99"/>
    </row>
    <row r="11" spans="1:28" x14ac:dyDescent="0.7">
      <c r="A11" s="38"/>
      <c r="B11" s="263" t="s">
        <v>9</v>
      </c>
      <c r="C11" s="263"/>
      <c r="D11" s="263"/>
      <c r="E11" s="263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97" t="s">
        <v>221</v>
      </c>
      <c r="V11" s="98" t="s">
        <v>222</v>
      </c>
      <c r="W11" s="98"/>
      <c r="X11" s="98"/>
      <c r="Y11" s="99"/>
      <c r="Z11" s="99"/>
      <c r="AA11" s="99"/>
      <c r="AB11" s="99"/>
    </row>
    <row r="12" spans="1:28" x14ac:dyDescent="0.7">
      <c r="A12" s="38"/>
      <c r="B12" s="38"/>
      <c r="C12" s="135" t="s">
        <v>13</v>
      </c>
      <c r="D12" s="135"/>
      <c r="E12" s="135"/>
      <c r="F12" s="135"/>
      <c r="G12" s="135"/>
      <c r="H12" s="135"/>
      <c r="I12" s="135"/>
      <c r="J12" s="135"/>
      <c r="K12" s="135"/>
      <c r="L12" s="38" t="s">
        <v>12</v>
      </c>
      <c r="M12" s="437">
        <f>IF(AB4&gt;0,AB4,0)</f>
        <v>0</v>
      </c>
      <c r="N12" s="437"/>
      <c r="O12" s="38" t="s">
        <v>5</v>
      </c>
      <c r="P12" s="38"/>
      <c r="Q12" s="38"/>
      <c r="R12" s="38"/>
      <c r="S12" s="38"/>
      <c r="T12" s="38"/>
      <c r="U12" s="98"/>
      <c r="V12" s="104">
        <f>SUM(N6+O17)</f>
        <v>0</v>
      </c>
      <c r="W12" s="98" t="s">
        <v>5</v>
      </c>
      <c r="X12" s="98"/>
      <c r="Y12" s="99"/>
      <c r="Z12" s="99"/>
      <c r="AA12" s="99"/>
      <c r="AB12" s="99"/>
    </row>
    <row r="13" spans="1:28" x14ac:dyDescent="0.7">
      <c r="A13" s="38"/>
      <c r="B13" s="38"/>
      <c r="C13" s="263" t="s">
        <v>10</v>
      </c>
      <c r="D13" s="263"/>
      <c r="E13" s="263"/>
      <c r="F13" s="263"/>
      <c r="G13" s="263"/>
      <c r="H13" s="291" t="str">
        <f>活動計画書!Y36</f>
        <v>100</v>
      </c>
      <c r="I13" s="291"/>
      <c r="J13" s="38" t="s">
        <v>11</v>
      </c>
      <c r="K13" s="38" t="s">
        <v>12</v>
      </c>
      <c r="L13" s="437">
        <f>SUM(M12*H13%)</f>
        <v>0</v>
      </c>
      <c r="M13" s="437"/>
      <c r="N13" s="38" t="s">
        <v>5</v>
      </c>
      <c r="O13" s="38"/>
      <c r="P13" s="295" t="s">
        <v>14</v>
      </c>
      <c r="Q13" s="439"/>
      <c r="R13" s="439"/>
      <c r="S13" s="439"/>
      <c r="T13" s="43"/>
      <c r="U13" s="97" t="s">
        <v>224</v>
      </c>
      <c r="V13" s="98" t="s">
        <v>225</v>
      </c>
      <c r="W13" s="98"/>
      <c r="X13" s="98"/>
      <c r="Y13" s="99"/>
      <c r="Z13" s="99"/>
      <c r="AA13" s="99"/>
      <c r="AB13" s="99"/>
    </row>
    <row r="14" spans="1:28" x14ac:dyDescent="0.7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295" t="s">
        <v>15</v>
      </c>
      <c r="Q14" s="439"/>
      <c r="R14" s="439"/>
      <c r="S14" s="439"/>
      <c r="T14" s="43"/>
      <c r="U14" s="98"/>
      <c r="V14" s="104">
        <f>SUM(J22+M27)</f>
        <v>0</v>
      </c>
      <c r="W14" s="98" t="s">
        <v>5</v>
      </c>
      <c r="X14" s="98"/>
      <c r="Y14" s="99"/>
      <c r="Z14" s="99"/>
      <c r="AA14" s="99"/>
      <c r="AB14" s="99"/>
    </row>
    <row r="15" spans="1:28" x14ac:dyDescent="0.7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96"/>
      <c r="V15" s="96"/>
      <c r="W15" s="96"/>
      <c r="X15" s="96"/>
    </row>
    <row r="16" spans="1:28" ht="20.25" thickBot="1" x14ac:dyDescent="0.7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 t="s">
        <v>16</v>
      </c>
      <c r="N16" s="38"/>
      <c r="O16" s="38"/>
      <c r="P16" s="38"/>
      <c r="Q16" s="38"/>
      <c r="R16" s="408" t="s">
        <v>40</v>
      </c>
      <c r="S16" s="409"/>
      <c r="T16" s="40"/>
      <c r="U16" s="38"/>
    </row>
    <row r="17" spans="1:21" ht="18" thickTop="1" x14ac:dyDescent="0.7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44"/>
      <c r="O17" s="435">
        <f>IF(L13&lt;O20,L13,O20)</f>
        <v>0</v>
      </c>
      <c r="P17" s="440"/>
      <c r="Q17" s="441"/>
      <c r="R17" s="38"/>
      <c r="S17" s="38"/>
      <c r="T17" s="38"/>
      <c r="U17" s="38"/>
    </row>
    <row r="18" spans="1:21" ht="18" thickBot="1" x14ac:dyDescent="0.7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44"/>
      <c r="O18" s="442"/>
      <c r="P18" s="443"/>
      <c r="Q18" s="444"/>
      <c r="R18" s="38" t="s">
        <v>6</v>
      </c>
      <c r="S18" s="38"/>
      <c r="T18" s="38"/>
      <c r="U18" s="38"/>
    </row>
    <row r="19" spans="1:21" ht="18" thickTop="1" x14ac:dyDescent="0.7">
      <c r="A19" s="38"/>
      <c r="B19" s="263" t="s">
        <v>17</v>
      </c>
      <c r="C19" s="263"/>
      <c r="D19" s="263"/>
      <c r="E19" s="263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1" x14ac:dyDescent="0.7">
      <c r="A20" s="38"/>
      <c r="B20" s="38"/>
      <c r="C20" s="263" t="s">
        <v>31</v>
      </c>
      <c r="D20" s="263"/>
      <c r="E20" s="263"/>
      <c r="F20" s="263"/>
      <c r="G20" s="263"/>
      <c r="H20" s="36" t="s">
        <v>33</v>
      </c>
      <c r="I20" s="263" t="s">
        <v>32</v>
      </c>
      <c r="J20" s="263"/>
      <c r="K20" s="263"/>
      <c r="L20" s="263"/>
      <c r="M20" s="263"/>
      <c r="N20" s="263"/>
      <c r="O20" s="263">
        <f>SUM(V8*1000)</f>
        <v>0</v>
      </c>
      <c r="P20" s="263"/>
      <c r="Q20" s="263"/>
      <c r="R20" s="38" t="s">
        <v>5</v>
      </c>
      <c r="S20" s="38"/>
      <c r="T20" s="38"/>
      <c r="U20" s="38"/>
    </row>
    <row r="21" spans="1:21" ht="20.25" thickBot="1" x14ac:dyDescent="0.75">
      <c r="A21" s="38"/>
      <c r="B21" s="38"/>
      <c r="C21" s="38"/>
      <c r="D21" s="38"/>
      <c r="E21" s="38"/>
      <c r="F21" s="38"/>
      <c r="G21" s="38"/>
      <c r="H21" s="38"/>
      <c r="I21" s="45"/>
      <c r="J21" s="46" t="s">
        <v>37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ht="18" thickTop="1" x14ac:dyDescent="0.7">
      <c r="A22" s="38"/>
      <c r="B22" s="38"/>
      <c r="C22" s="38"/>
      <c r="D22" s="38"/>
      <c r="E22" s="38"/>
      <c r="F22" s="38"/>
      <c r="G22" s="38"/>
      <c r="H22" s="38"/>
      <c r="I22" s="38"/>
      <c r="J22" s="412">
        <f>ROUNDDOWN(V12,-3)</f>
        <v>0</v>
      </c>
      <c r="K22" s="413"/>
      <c r="L22" s="413"/>
      <c r="M22" s="413"/>
      <c r="N22" s="414"/>
      <c r="O22" s="38"/>
      <c r="P22" s="411" t="s">
        <v>19</v>
      </c>
      <c r="Q22" s="411"/>
      <c r="R22" s="411"/>
      <c r="S22" s="411"/>
      <c r="T22" s="47"/>
      <c r="U22" s="48"/>
    </row>
    <row r="23" spans="1:21" ht="18" thickBot="1" x14ac:dyDescent="0.75">
      <c r="A23" s="38"/>
      <c r="B23" s="38"/>
      <c r="C23" s="38"/>
      <c r="D23" s="263" t="s">
        <v>18</v>
      </c>
      <c r="E23" s="263"/>
      <c r="F23" s="263"/>
      <c r="G23" s="263"/>
      <c r="H23" s="38"/>
      <c r="I23" s="38" t="s">
        <v>12</v>
      </c>
      <c r="J23" s="415"/>
      <c r="K23" s="416"/>
      <c r="L23" s="416"/>
      <c r="M23" s="416"/>
      <c r="N23" s="417"/>
      <c r="O23" s="38" t="s">
        <v>5</v>
      </c>
      <c r="P23" s="411" t="s">
        <v>15</v>
      </c>
      <c r="Q23" s="411"/>
      <c r="R23" s="411"/>
      <c r="S23" s="411"/>
      <c r="T23" s="47"/>
      <c r="U23" s="48"/>
    </row>
    <row r="24" spans="1:21" ht="18" thickTop="1" x14ac:dyDescent="0.7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</row>
    <row r="25" spans="1:21" ht="19.899999999999999" x14ac:dyDescent="0.7">
      <c r="A25" s="38"/>
      <c r="B25" s="408" t="s">
        <v>20</v>
      </c>
      <c r="C25" s="436"/>
      <c r="D25" s="409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1" ht="20.25" thickBot="1" x14ac:dyDescent="0.75">
      <c r="A26" s="38"/>
      <c r="B26" s="330" t="s">
        <v>28</v>
      </c>
      <c r="C26" s="330"/>
      <c r="D26" s="330"/>
      <c r="E26" s="330"/>
      <c r="F26" s="330"/>
      <c r="G26" s="330"/>
      <c r="H26" s="330"/>
      <c r="I26" s="330"/>
      <c r="J26" s="36" t="s">
        <v>30</v>
      </c>
      <c r="K26" s="135" t="s">
        <v>29</v>
      </c>
      <c r="L26" s="135"/>
      <c r="M26" s="46" t="s">
        <v>38</v>
      </c>
      <c r="N26" s="38"/>
      <c r="O26" s="38"/>
      <c r="P26" s="408" t="s">
        <v>39</v>
      </c>
      <c r="Q26" s="409"/>
      <c r="R26" s="38"/>
      <c r="S26" s="38"/>
      <c r="T26" s="38"/>
      <c r="U26" s="38"/>
    </row>
    <row r="27" spans="1:21" ht="18" thickTop="1" x14ac:dyDescent="0.7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435">
        <f>SUM(V10)</f>
        <v>0</v>
      </c>
      <c r="N27" s="413"/>
      <c r="O27" s="414"/>
      <c r="P27" s="38"/>
      <c r="Q27" s="38"/>
      <c r="R27" s="38"/>
      <c r="S27" s="38"/>
      <c r="T27" s="38"/>
      <c r="U27" s="38"/>
    </row>
    <row r="28" spans="1:21" ht="18" thickBot="1" x14ac:dyDescent="0.7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415"/>
      <c r="N28" s="416"/>
      <c r="O28" s="417"/>
      <c r="P28" s="38" t="s">
        <v>5</v>
      </c>
      <c r="Q28" s="38"/>
      <c r="R28" s="38"/>
      <c r="S28" s="38"/>
      <c r="T28" s="38"/>
      <c r="U28" s="38"/>
    </row>
    <row r="29" spans="1:21" ht="18" thickTop="1" x14ac:dyDescent="0.7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x14ac:dyDescent="0.7">
      <c r="A30" s="38"/>
      <c r="B30" s="425" t="s">
        <v>34</v>
      </c>
      <c r="C30" s="426"/>
      <c r="D30" s="426"/>
      <c r="E30" s="426"/>
      <c r="F30" s="426"/>
      <c r="G30" s="426"/>
      <c r="H30" s="49" t="s">
        <v>36</v>
      </c>
      <c r="I30" s="427" t="s">
        <v>35</v>
      </c>
      <c r="J30" s="427"/>
      <c r="K30" s="427"/>
      <c r="L30" s="50"/>
      <c r="M30" s="50"/>
      <c r="N30" s="50"/>
      <c r="O30" s="50"/>
      <c r="P30" s="50"/>
      <c r="Q30" s="51"/>
      <c r="R30" s="38"/>
      <c r="S30" s="38"/>
      <c r="T30" s="38"/>
      <c r="U30" s="38"/>
    </row>
    <row r="31" spans="1:21" x14ac:dyDescent="0.7">
      <c r="A31" s="38"/>
      <c r="B31" s="52"/>
      <c r="C31" s="53" t="s">
        <v>21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54"/>
      <c r="R31" s="38"/>
      <c r="S31" s="38"/>
      <c r="T31" s="38"/>
      <c r="U31" s="38"/>
    </row>
    <row r="32" spans="1:21" x14ac:dyDescent="0.7">
      <c r="A32" s="38"/>
      <c r="B32" s="52"/>
      <c r="C32" s="53" t="s">
        <v>22</v>
      </c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54"/>
      <c r="R32" s="38"/>
      <c r="S32" s="38"/>
      <c r="T32" s="38"/>
      <c r="U32" s="38"/>
    </row>
    <row r="33" spans="1:28" x14ac:dyDescent="0.7">
      <c r="A33" s="38"/>
      <c r="B33" s="55"/>
      <c r="C33" s="56" t="s">
        <v>23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8"/>
      <c r="R33" s="38"/>
      <c r="S33" s="38"/>
      <c r="T33" s="38"/>
      <c r="U33" s="38"/>
    </row>
    <row r="34" spans="1:28" x14ac:dyDescent="0.7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1:28" ht="20.25" thickBot="1" x14ac:dyDescent="0.75">
      <c r="A35" s="38"/>
      <c r="B35" s="408" t="s">
        <v>24</v>
      </c>
      <c r="C35" s="409"/>
      <c r="D35" s="38"/>
      <c r="E35" s="59" t="s">
        <v>37</v>
      </c>
      <c r="F35" s="38"/>
      <c r="G35" s="38"/>
      <c r="H35" s="38"/>
      <c r="I35" s="59" t="s">
        <v>38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8" ht="18" thickTop="1" x14ac:dyDescent="0.7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19">
        <f>IF(V14&lt;500000,V14,500000)</f>
        <v>0</v>
      </c>
      <c r="N36" s="420"/>
      <c r="O36" s="420"/>
      <c r="P36" s="421"/>
      <c r="Q36" s="38"/>
      <c r="R36" s="38"/>
      <c r="S36" s="38"/>
      <c r="T36" s="38"/>
      <c r="U36" s="38"/>
      <c r="AB36" s="1"/>
    </row>
    <row r="37" spans="1:28" ht="18" thickBot="1" x14ac:dyDescent="0.75">
      <c r="A37" s="38"/>
      <c r="B37" s="38"/>
      <c r="C37" s="410" t="s">
        <v>0</v>
      </c>
      <c r="D37" s="410"/>
      <c r="E37" s="60" t="s">
        <v>25</v>
      </c>
      <c r="F37" s="410" t="s">
        <v>26</v>
      </c>
      <c r="G37" s="410"/>
      <c r="H37" s="60" t="s">
        <v>25</v>
      </c>
      <c r="I37" s="418" t="s">
        <v>27</v>
      </c>
      <c r="J37" s="418"/>
      <c r="K37" s="38"/>
      <c r="L37" s="38" t="s">
        <v>12</v>
      </c>
      <c r="M37" s="422"/>
      <c r="N37" s="423"/>
      <c r="O37" s="423"/>
      <c r="P37" s="424"/>
      <c r="Q37" s="38" t="s">
        <v>5</v>
      </c>
      <c r="R37" s="38"/>
      <c r="S37" s="38"/>
      <c r="T37" s="38"/>
      <c r="U37" s="38"/>
    </row>
    <row r="38" spans="1:28" ht="18" thickTop="1" x14ac:dyDescent="0.7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</row>
  </sheetData>
  <sheetProtection sheet="1" objects="1" scenarios="1"/>
  <mergeCells count="39">
    <mergeCell ref="A1:S1"/>
    <mergeCell ref="B26:I26"/>
    <mergeCell ref="K26:L26"/>
    <mergeCell ref="C20:G20"/>
    <mergeCell ref="O20:Q20"/>
    <mergeCell ref="I20:N20"/>
    <mergeCell ref="M12:N12"/>
    <mergeCell ref="B8:S8"/>
    <mergeCell ref="B10:D10"/>
    <mergeCell ref="C12:K12"/>
    <mergeCell ref="B11:E11"/>
    <mergeCell ref="P13:S13"/>
    <mergeCell ref="P14:S14"/>
    <mergeCell ref="O17:Q18"/>
    <mergeCell ref="C13:G13"/>
    <mergeCell ref="P26:Q26"/>
    <mergeCell ref="N6:Q7"/>
    <mergeCell ref="L3:M3"/>
    <mergeCell ref="N3:S3"/>
    <mergeCell ref="M27:O28"/>
    <mergeCell ref="B4:D4"/>
    <mergeCell ref="R16:S16"/>
    <mergeCell ref="B5:N5"/>
    <mergeCell ref="R5:S5"/>
    <mergeCell ref="B19:E19"/>
    <mergeCell ref="H13:I13"/>
    <mergeCell ref="L13:M13"/>
    <mergeCell ref="B25:D25"/>
    <mergeCell ref="B35:C35"/>
    <mergeCell ref="C37:D37"/>
    <mergeCell ref="F37:G37"/>
    <mergeCell ref="P22:S22"/>
    <mergeCell ref="P23:S23"/>
    <mergeCell ref="D23:G23"/>
    <mergeCell ref="J22:N23"/>
    <mergeCell ref="I37:J37"/>
    <mergeCell ref="M36:P37"/>
    <mergeCell ref="B30:G30"/>
    <mergeCell ref="I30:K30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486E-F4DA-4F8D-A4DD-EBDC198F84BC}">
  <dimension ref="B1:R175"/>
  <sheetViews>
    <sheetView showZeros="0" view="pageBreakPreview" zoomScaleNormal="100" zoomScaleSheetLayoutView="100" workbookViewId="0">
      <selection activeCell="V21" sqref="V21"/>
    </sheetView>
  </sheetViews>
  <sheetFormatPr defaultRowHeight="12.75" x14ac:dyDescent="0.7"/>
  <cols>
    <col min="1" max="1" width="2.625" style="80" customWidth="1"/>
    <col min="2" max="17" width="4.875" style="80" customWidth="1"/>
    <col min="18" max="24" width="4.125" style="80" customWidth="1"/>
    <col min="25" max="16384" width="9" style="80"/>
  </cols>
  <sheetData>
    <row r="1" spans="2:18" ht="24.75" customHeight="1" x14ac:dyDescent="0.7">
      <c r="B1" s="80" t="s">
        <v>272</v>
      </c>
    </row>
    <row r="2" spans="2:18" ht="14.25" customHeight="1" x14ac:dyDescent="0.7"/>
    <row r="3" spans="2:18" ht="24.75" customHeight="1" x14ac:dyDescent="0.7">
      <c r="B3" s="80" t="s">
        <v>271</v>
      </c>
      <c r="H3" s="80" t="s">
        <v>270</v>
      </c>
      <c r="L3" s="80" t="s">
        <v>269</v>
      </c>
    </row>
    <row r="4" spans="2:18" ht="24.75" customHeight="1" x14ac:dyDescent="0.7">
      <c r="B4" s="80" t="s">
        <v>268</v>
      </c>
      <c r="I4" s="80" t="s">
        <v>267</v>
      </c>
    </row>
    <row r="5" spans="2:18" ht="21.75" customHeight="1" x14ac:dyDescent="0.7">
      <c r="B5" s="452" t="s">
        <v>266</v>
      </c>
      <c r="C5" s="452"/>
      <c r="D5" s="477" t="s">
        <v>265</v>
      </c>
      <c r="E5" s="477"/>
      <c r="F5" s="477"/>
      <c r="G5" s="478" t="s">
        <v>264</v>
      </c>
      <c r="H5" s="478"/>
      <c r="I5" s="478"/>
      <c r="J5" s="452" t="s">
        <v>263</v>
      </c>
      <c r="K5" s="452"/>
      <c r="L5" s="452"/>
      <c r="M5" s="452"/>
      <c r="N5" s="452"/>
      <c r="O5" s="452"/>
      <c r="P5" s="452"/>
      <c r="Q5" s="452"/>
    </row>
    <row r="6" spans="2:18" ht="21.75" customHeight="1" x14ac:dyDescent="0.7">
      <c r="B6" s="452"/>
      <c r="C6" s="452"/>
      <c r="D6" s="477"/>
      <c r="E6" s="477"/>
      <c r="F6" s="477"/>
      <c r="G6" s="478"/>
      <c r="H6" s="478"/>
      <c r="I6" s="478"/>
      <c r="J6" s="452" t="s">
        <v>262</v>
      </c>
      <c r="K6" s="452"/>
      <c r="L6" s="452"/>
      <c r="M6" s="452"/>
      <c r="N6" s="475" t="s">
        <v>261</v>
      </c>
      <c r="O6" s="475"/>
      <c r="P6" s="475"/>
      <c r="Q6" s="475"/>
    </row>
    <row r="7" spans="2:18" ht="21.75" customHeight="1" x14ac:dyDescent="0.7">
      <c r="B7" s="452"/>
      <c r="C7" s="452"/>
      <c r="D7" s="452"/>
      <c r="E7" s="452"/>
      <c r="F7" s="452"/>
      <c r="G7" s="452" t="s">
        <v>260</v>
      </c>
      <c r="H7" s="452"/>
      <c r="I7" s="452"/>
      <c r="J7" s="452" t="s">
        <v>259</v>
      </c>
      <c r="K7" s="452"/>
      <c r="L7" s="452"/>
      <c r="M7" s="452"/>
      <c r="N7" s="475" t="s">
        <v>258</v>
      </c>
      <c r="O7" s="475"/>
      <c r="P7" s="475"/>
      <c r="Q7" s="475"/>
    </row>
    <row r="8" spans="2:18" ht="13.5" customHeight="1" x14ac:dyDescent="0.7"/>
    <row r="9" spans="2:18" ht="24.75" customHeight="1" x14ac:dyDescent="0.7">
      <c r="B9" s="476" t="s">
        <v>257</v>
      </c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  <c r="P9" s="476"/>
      <c r="Q9" s="476"/>
    </row>
    <row r="10" spans="2:18" ht="10.5" customHeight="1" x14ac:dyDescent="0.7"/>
    <row r="11" spans="2:18" ht="18" customHeight="1" x14ac:dyDescent="0.7">
      <c r="K11" s="92"/>
      <c r="L11" s="94" t="s">
        <v>57</v>
      </c>
      <c r="M11" s="94"/>
      <c r="N11" s="94" t="s">
        <v>256</v>
      </c>
      <c r="O11" s="94"/>
      <c r="P11" s="94" t="s">
        <v>55</v>
      </c>
      <c r="Q11" s="93"/>
    </row>
    <row r="12" spans="2:18" ht="24.75" customHeight="1" x14ac:dyDescent="0.7">
      <c r="B12" s="80" t="s">
        <v>58</v>
      </c>
    </row>
    <row r="13" spans="2:18" ht="15" customHeight="1" x14ac:dyDescent="0.7"/>
    <row r="14" spans="2:18" ht="20.25" customHeight="1" x14ac:dyDescent="0.7">
      <c r="H14" s="80" t="s">
        <v>255</v>
      </c>
      <c r="L14" s="470">
        <f>入力1!F4</f>
        <v>0</v>
      </c>
      <c r="M14" s="470"/>
      <c r="N14" s="470"/>
      <c r="O14" s="470"/>
      <c r="P14" s="470"/>
      <c r="Q14" s="470"/>
    </row>
    <row r="15" spans="2:18" ht="20.25" customHeight="1" x14ac:dyDescent="0.7">
      <c r="H15" s="80" t="s">
        <v>254</v>
      </c>
      <c r="L15" s="80" t="s">
        <v>253</v>
      </c>
      <c r="N15" s="470">
        <f>入力1!F5</f>
        <v>0</v>
      </c>
      <c r="O15" s="470"/>
      <c r="P15" s="470"/>
      <c r="Q15" s="470"/>
      <c r="R15" s="470"/>
    </row>
    <row r="16" spans="2:18" ht="20.25" customHeight="1" x14ac:dyDescent="0.7">
      <c r="L16" s="92" t="s">
        <v>62</v>
      </c>
      <c r="N16" s="470">
        <f>入力1!F6</f>
        <v>0</v>
      </c>
      <c r="O16" s="470"/>
      <c r="P16" s="470"/>
      <c r="Q16" s="93" t="s">
        <v>252</v>
      </c>
    </row>
    <row r="17" spans="2:18" ht="20.25" customHeight="1" x14ac:dyDescent="0.7">
      <c r="K17" s="92" t="s">
        <v>251</v>
      </c>
    </row>
    <row r="18" spans="2:18" ht="20.25" customHeight="1" x14ac:dyDescent="0.7">
      <c r="H18" s="472" t="s">
        <v>284</v>
      </c>
      <c r="I18" s="472"/>
      <c r="J18" s="472"/>
      <c r="K18" s="473"/>
      <c r="L18" s="473"/>
      <c r="M18" s="473"/>
      <c r="N18" s="80" t="s">
        <v>285</v>
      </c>
      <c r="O18" s="474"/>
      <c r="P18" s="474"/>
      <c r="Q18" s="474"/>
      <c r="R18" s="80" t="s">
        <v>102</v>
      </c>
    </row>
    <row r="19" spans="2:18" ht="15.75" customHeight="1" x14ac:dyDescent="0.7"/>
    <row r="20" spans="2:18" ht="24.75" customHeight="1" x14ac:dyDescent="0.7">
      <c r="B20" s="471" t="s">
        <v>273</v>
      </c>
      <c r="C20" s="471"/>
      <c r="D20" s="471"/>
      <c r="E20" s="471"/>
      <c r="F20" s="471"/>
      <c r="G20" s="471"/>
      <c r="H20" s="471"/>
      <c r="I20" s="471"/>
      <c r="J20" s="471"/>
      <c r="K20" s="471"/>
      <c r="L20" s="471"/>
      <c r="M20" s="471"/>
      <c r="N20" s="471"/>
      <c r="O20" s="471"/>
      <c r="P20" s="471"/>
      <c r="Q20" s="471"/>
    </row>
    <row r="21" spans="2:18" ht="15.75" customHeight="1" x14ac:dyDescent="0.7"/>
    <row r="22" spans="2:18" ht="24.75" customHeight="1" x14ac:dyDescent="0.7">
      <c r="B22" s="80" t="s">
        <v>274</v>
      </c>
    </row>
    <row r="23" spans="2:18" ht="29.25" customHeight="1" x14ac:dyDescent="0.7">
      <c r="B23" s="467" t="s">
        <v>250</v>
      </c>
      <c r="C23" s="468"/>
      <c r="D23" s="468"/>
      <c r="E23" s="468"/>
      <c r="F23" s="469"/>
      <c r="G23" s="464" t="s">
        <v>249</v>
      </c>
      <c r="H23" s="465"/>
      <c r="I23" s="465"/>
      <c r="J23" s="466"/>
      <c r="K23" s="464" t="s">
        <v>248</v>
      </c>
      <c r="L23" s="465"/>
      <c r="M23" s="466"/>
      <c r="N23" s="464" t="s">
        <v>247</v>
      </c>
      <c r="O23" s="465"/>
      <c r="P23" s="465"/>
      <c r="Q23" s="466"/>
    </row>
    <row r="24" spans="2:18" ht="24.75" customHeight="1" x14ac:dyDescent="0.7">
      <c r="B24" s="467" t="s">
        <v>65</v>
      </c>
      <c r="C24" s="468"/>
      <c r="D24" s="468"/>
      <c r="E24" s="468"/>
      <c r="F24" s="469"/>
      <c r="G24" s="467" t="s">
        <v>246</v>
      </c>
      <c r="H24" s="468"/>
      <c r="I24" s="468"/>
      <c r="J24" s="468"/>
      <c r="K24" s="468"/>
      <c r="L24" s="468"/>
      <c r="M24" s="468"/>
      <c r="N24" s="468"/>
      <c r="O24" s="468"/>
      <c r="P24" s="468"/>
      <c r="Q24" s="469"/>
    </row>
    <row r="25" spans="2:18" ht="21" customHeight="1" x14ac:dyDescent="0.7">
      <c r="B25" s="445" t="s">
        <v>245</v>
      </c>
      <c r="C25" s="446"/>
      <c r="D25" s="446"/>
      <c r="E25" s="446"/>
      <c r="F25" s="447"/>
      <c r="G25" s="88"/>
      <c r="H25" s="89" t="s">
        <v>240</v>
      </c>
      <c r="I25" s="91" t="s">
        <v>244</v>
      </c>
      <c r="J25" s="90" t="s">
        <v>242</v>
      </c>
      <c r="K25" s="89" t="s">
        <v>241</v>
      </c>
      <c r="L25" s="91" t="s">
        <v>240</v>
      </c>
      <c r="M25" s="90" t="s">
        <v>243</v>
      </c>
      <c r="N25" s="89" t="s">
        <v>242</v>
      </c>
      <c r="O25" s="91" t="s">
        <v>241</v>
      </c>
      <c r="P25" s="90" t="s">
        <v>240</v>
      </c>
      <c r="Q25" s="89" t="s">
        <v>5</v>
      </c>
    </row>
    <row r="26" spans="2:18" ht="35.25" customHeight="1" x14ac:dyDescent="0.7">
      <c r="B26" s="448"/>
      <c r="C26" s="449"/>
      <c r="D26" s="449"/>
      <c r="E26" s="449"/>
      <c r="F26" s="450"/>
      <c r="G26" s="88"/>
      <c r="H26" s="86"/>
      <c r="I26" s="88"/>
      <c r="J26" s="87"/>
      <c r="K26" s="86"/>
      <c r="L26" s="88"/>
      <c r="M26" s="87"/>
      <c r="N26" s="86"/>
      <c r="O26" s="88"/>
      <c r="P26" s="87"/>
      <c r="Q26" s="86"/>
    </row>
    <row r="27" spans="2:18" ht="15.75" customHeight="1" x14ac:dyDescent="0.7"/>
    <row r="28" spans="2:18" ht="19.5" customHeight="1" x14ac:dyDescent="0.7">
      <c r="D28" s="80" t="s">
        <v>239</v>
      </c>
    </row>
    <row r="29" spans="2:18" ht="19.5" customHeight="1" x14ac:dyDescent="0.7">
      <c r="C29" s="85">
        <v>1</v>
      </c>
      <c r="D29" s="80" t="s">
        <v>238</v>
      </c>
      <c r="L29" s="85">
        <v>2</v>
      </c>
      <c r="M29" s="80" t="s">
        <v>237</v>
      </c>
    </row>
    <row r="30" spans="2:18" ht="22.5" customHeight="1" x14ac:dyDescent="0.7">
      <c r="B30" s="451" t="s">
        <v>236</v>
      </c>
      <c r="C30" s="452" t="s">
        <v>235</v>
      </c>
      <c r="D30" s="452"/>
      <c r="E30" s="452"/>
      <c r="F30" s="453">
        <f>入力1!T19</f>
        <v>0</v>
      </c>
      <c r="G30" s="454"/>
      <c r="H30" s="454"/>
      <c r="I30" s="454"/>
      <c r="J30" s="84" t="s">
        <v>234</v>
      </c>
      <c r="K30" s="84"/>
      <c r="L30" s="84"/>
      <c r="M30" s="84"/>
      <c r="N30" s="84"/>
      <c r="O30" s="84"/>
      <c r="P30" s="84"/>
      <c r="Q30" s="83"/>
    </row>
    <row r="31" spans="2:18" ht="22.5" customHeight="1" x14ac:dyDescent="0.7">
      <c r="B31" s="451"/>
      <c r="C31" s="452"/>
      <c r="D31" s="452"/>
      <c r="E31" s="452"/>
      <c r="F31" s="455">
        <f>入力1!T20</f>
        <v>0</v>
      </c>
      <c r="G31" s="456"/>
      <c r="H31" s="456"/>
      <c r="I31" s="456"/>
      <c r="J31" s="82" t="s">
        <v>233</v>
      </c>
      <c r="K31" s="82"/>
      <c r="L31" s="456">
        <f>入力1!AA19</f>
        <v>0</v>
      </c>
      <c r="M31" s="456"/>
      <c r="N31" s="456"/>
      <c r="O31" s="456"/>
      <c r="P31" s="82" t="s">
        <v>232</v>
      </c>
      <c r="Q31" s="81"/>
    </row>
    <row r="32" spans="2:18" ht="31.5" customHeight="1" x14ac:dyDescent="0.7">
      <c r="B32" s="451"/>
      <c r="C32" s="464" t="s">
        <v>231</v>
      </c>
      <c r="D32" s="465"/>
      <c r="E32" s="466"/>
      <c r="F32" s="464" t="s">
        <v>230</v>
      </c>
      <c r="G32" s="465"/>
      <c r="H32" s="465"/>
      <c r="I32" s="465"/>
      <c r="J32" s="465"/>
      <c r="K32" s="464" t="s">
        <v>229</v>
      </c>
      <c r="L32" s="465"/>
      <c r="M32" s="466"/>
      <c r="N32" s="465">
        <f>入力1!AA20</f>
        <v>0</v>
      </c>
      <c r="O32" s="465"/>
      <c r="P32" s="465"/>
      <c r="Q32" s="466"/>
    </row>
    <row r="33" spans="2:17" ht="30" customHeight="1" x14ac:dyDescent="0.7">
      <c r="B33" s="451"/>
      <c r="C33" s="457" t="s">
        <v>228</v>
      </c>
      <c r="D33" s="458"/>
      <c r="E33" s="459"/>
      <c r="F33" s="452">
        <f>入力1!Y21</f>
        <v>0</v>
      </c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</row>
    <row r="34" spans="2:17" ht="30.75" customHeight="1" x14ac:dyDescent="0.7">
      <c r="B34" s="451"/>
      <c r="C34" s="460" t="s">
        <v>227</v>
      </c>
      <c r="D34" s="461"/>
      <c r="E34" s="462"/>
      <c r="F34" s="463">
        <f>入力1!R21</f>
        <v>0</v>
      </c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</row>
    <row r="35" spans="2:17" ht="24.75" customHeight="1" x14ac:dyDescent="0.7"/>
    <row r="36" spans="2:17" ht="24.75" customHeight="1" x14ac:dyDescent="0.7"/>
    <row r="37" spans="2:17" ht="24.75" customHeight="1" x14ac:dyDescent="0.7"/>
    <row r="38" spans="2:17" ht="24.75" customHeight="1" x14ac:dyDescent="0.7"/>
    <row r="39" spans="2:17" ht="24.75" customHeight="1" x14ac:dyDescent="0.7"/>
    <row r="40" spans="2:17" ht="24.75" customHeight="1" x14ac:dyDescent="0.7"/>
    <row r="41" spans="2:17" ht="24.75" customHeight="1" x14ac:dyDescent="0.7"/>
    <row r="42" spans="2:17" ht="24.75" customHeight="1" x14ac:dyDescent="0.7"/>
    <row r="43" spans="2:17" ht="24.75" customHeight="1" x14ac:dyDescent="0.7"/>
    <row r="44" spans="2:17" ht="24.75" customHeight="1" x14ac:dyDescent="0.7"/>
    <row r="45" spans="2:17" ht="24.75" customHeight="1" x14ac:dyDescent="0.7"/>
    <row r="46" spans="2:17" ht="24.75" customHeight="1" x14ac:dyDescent="0.7"/>
    <row r="47" spans="2:17" ht="24.75" customHeight="1" x14ac:dyDescent="0.7"/>
    <row r="48" spans="2:17" ht="24.75" customHeight="1" x14ac:dyDescent="0.7"/>
    <row r="49" ht="24.75" customHeight="1" x14ac:dyDescent="0.7"/>
    <row r="50" ht="24.75" customHeight="1" x14ac:dyDescent="0.7"/>
    <row r="51" ht="24.75" customHeight="1" x14ac:dyDescent="0.7"/>
    <row r="52" ht="24.75" customHeight="1" x14ac:dyDescent="0.7"/>
    <row r="53" ht="24.75" customHeight="1" x14ac:dyDescent="0.7"/>
    <row r="54" ht="24.75" customHeight="1" x14ac:dyDescent="0.7"/>
    <row r="55" ht="24.75" customHeight="1" x14ac:dyDescent="0.7"/>
    <row r="56" ht="24.75" customHeight="1" x14ac:dyDescent="0.7"/>
    <row r="57" ht="24.75" customHeight="1" x14ac:dyDescent="0.7"/>
    <row r="58" ht="24.75" customHeight="1" x14ac:dyDescent="0.7"/>
    <row r="59" ht="24.75" customHeight="1" x14ac:dyDescent="0.7"/>
    <row r="60" ht="24.75" customHeight="1" x14ac:dyDescent="0.7"/>
    <row r="61" ht="24.75" customHeight="1" x14ac:dyDescent="0.7"/>
    <row r="62" ht="24.75" customHeight="1" x14ac:dyDescent="0.7"/>
    <row r="63" ht="24.75" customHeight="1" x14ac:dyDescent="0.7"/>
    <row r="64" ht="24.75" customHeight="1" x14ac:dyDescent="0.7"/>
    <row r="65" ht="24.75" customHeight="1" x14ac:dyDescent="0.7"/>
    <row r="66" ht="24.75" customHeight="1" x14ac:dyDescent="0.7"/>
    <row r="67" ht="24.75" customHeight="1" x14ac:dyDescent="0.7"/>
    <row r="68" ht="24.75" customHeight="1" x14ac:dyDescent="0.7"/>
    <row r="69" ht="24.75" customHeight="1" x14ac:dyDescent="0.7"/>
    <row r="70" ht="24.75" customHeight="1" x14ac:dyDescent="0.7"/>
    <row r="71" ht="24.75" customHeight="1" x14ac:dyDescent="0.7"/>
    <row r="72" ht="24.75" customHeight="1" x14ac:dyDescent="0.7"/>
    <row r="73" ht="24.75" customHeight="1" x14ac:dyDescent="0.7"/>
    <row r="74" ht="24.75" customHeight="1" x14ac:dyDescent="0.7"/>
    <row r="75" ht="24.75" customHeight="1" x14ac:dyDescent="0.7"/>
    <row r="76" ht="24.75" customHeight="1" x14ac:dyDescent="0.7"/>
    <row r="77" ht="24.75" customHeight="1" x14ac:dyDescent="0.7"/>
    <row r="78" ht="24.75" customHeight="1" x14ac:dyDescent="0.7"/>
    <row r="79" ht="24.75" customHeight="1" x14ac:dyDescent="0.7"/>
    <row r="80" ht="24.75" customHeight="1" x14ac:dyDescent="0.7"/>
    <row r="81" ht="24.75" customHeight="1" x14ac:dyDescent="0.7"/>
    <row r="82" ht="24.75" customHeight="1" x14ac:dyDescent="0.7"/>
    <row r="83" ht="24.75" customHeight="1" x14ac:dyDescent="0.7"/>
    <row r="84" ht="24.75" customHeight="1" x14ac:dyDescent="0.7"/>
    <row r="85" ht="24.75" customHeight="1" x14ac:dyDescent="0.7"/>
    <row r="86" ht="24.75" customHeight="1" x14ac:dyDescent="0.7"/>
    <row r="87" ht="24.75" customHeight="1" x14ac:dyDescent="0.7"/>
    <row r="88" ht="24.75" customHeight="1" x14ac:dyDescent="0.7"/>
    <row r="89" ht="24.75" customHeight="1" x14ac:dyDescent="0.7"/>
    <row r="90" ht="24.75" customHeight="1" x14ac:dyDescent="0.7"/>
    <row r="91" ht="24.75" customHeight="1" x14ac:dyDescent="0.7"/>
    <row r="92" ht="24.75" customHeight="1" x14ac:dyDescent="0.7"/>
    <row r="93" ht="24.75" customHeight="1" x14ac:dyDescent="0.7"/>
    <row r="94" ht="24.75" customHeight="1" x14ac:dyDescent="0.7"/>
    <row r="95" ht="24.75" customHeight="1" x14ac:dyDescent="0.7"/>
    <row r="96" ht="24.75" customHeight="1" x14ac:dyDescent="0.7"/>
    <row r="97" ht="24.75" customHeight="1" x14ac:dyDescent="0.7"/>
    <row r="98" ht="24.75" customHeight="1" x14ac:dyDescent="0.7"/>
    <row r="99" ht="24.75" customHeight="1" x14ac:dyDescent="0.7"/>
    <row r="100" ht="24.75" customHeight="1" x14ac:dyDescent="0.7"/>
    <row r="101" ht="24.75" customHeight="1" x14ac:dyDescent="0.7"/>
    <row r="102" ht="24.75" customHeight="1" x14ac:dyDescent="0.7"/>
    <row r="103" ht="24.75" customHeight="1" x14ac:dyDescent="0.7"/>
    <row r="104" ht="24.75" customHeight="1" x14ac:dyDescent="0.7"/>
    <row r="105" ht="24.75" customHeight="1" x14ac:dyDescent="0.7"/>
    <row r="106" ht="24.75" customHeight="1" x14ac:dyDescent="0.7"/>
    <row r="107" ht="24.75" customHeight="1" x14ac:dyDescent="0.7"/>
    <row r="108" ht="24.75" customHeight="1" x14ac:dyDescent="0.7"/>
    <row r="109" ht="24.75" customHeight="1" x14ac:dyDescent="0.7"/>
    <row r="110" ht="24.75" customHeight="1" x14ac:dyDescent="0.7"/>
    <row r="111" ht="24.75" customHeight="1" x14ac:dyDescent="0.7"/>
    <row r="112" ht="24.75" customHeight="1" x14ac:dyDescent="0.7"/>
    <row r="113" ht="24.75" customHeight="1" x14ac:dyDescent="0.7"/>
    <row r="114" ht="24.75" customHeight="1" x14ac:dyDescent="0.7"/>
    <row r="115" ht="24.75" customHeight="1" x14ac:dyDescent="0.7"/>
    <row r="116" ht="24.75" customHeight="1" x14ac:dyDescent="0.7"/>
    <row r="117" ht="24.75" customHeight="1" x14ac:dyDescent="0.7"/>
    <row r="118" ht="24.75" customHeight="1" x14ac:dyDescent="0.7"/>
    <row r="119" ht="24.75" customHeight="1" x14ac:dyDescent="0.7"/>
    <row r="120" ht="24.75" customHeight="1" x14ac:dyDescent="0.7"/>
    <row r="121" ht="24.75" customHeight="1" x14ac:dyDescent="0.7"/>
    <row r="122" ht="24.75" customHeight="1" x14ac:dyDescent="0.7"/>
    <row r="123" ht="24.75" customHeight="1" x14ac:dyDescent="0.7"/>
    <row r="124" ht="24.75" customHeight="1" x14ac:dyDescent="0.7"/>
    <row r="125" ht="24.75" customHeight="1" x14ac:dyDescent="0.7"/>
    <row r="126" ht="24.75" customHeight="1" x14ac:dyDescent="0.7"/>
    <row r="127" ht="24.75" customHeight="1" x14ac:dyDescent="0.7"/>
    <row r="128" ht="24.75" customHeight="1" x14ac:dyDescent="0.7"/>
    <row r="129" ht="24.75" customHeight="1" x14ac:dyDescent="0.7"/>
    <row r="130" ht="24.75" customHeight="1" x14ac:dyDescent="0.7"/>
    <row r="131" ht="24.75" customHeight="1" x14ac:dyDescent="0.7"/>
    <row r="132" ht="24.75" customHeight="1" x14ac:dyDescent="0.7"/>
    <row r="133" ht="24.75" customHeight="1" x14ac:dyDescent="0.7"/>
    <row r="134" ht="24.75" customHeight="1" x14ac:dyDescent="0.7"/>
    <row r="135" ht="24.75" customHeight="1" x14ac:dyDescent="0.7"/>
    <row r="136" ht="24.75" customHeight="1" x14ac:dyDescent="0.7"/>
    <row r="137" ht="24.75" customHeight="1" x14ac:dyDescent="0.7"/>
    <row r="138" ht="24.75" customHeight="1" x14ac:dyDescent="0.7"/>
    <row r="139" ht="24.75" customHeight="1" x14ac:dyDescent="0.7"/>
    <row r="140" ht="24.75" customHeight="1" x14ac:dyDescent="0.7"/>
    <row r="141" ht="24.75" customHeight="1" x14ac:dyDescent="0.7"/>
    <row r="142" ht="24.75" customHeight="1" x14ac:dyDescent="0.7"/>
    <row r="143" ht="24.75" customHeight="1" x14ac:dyDescent="0.7"/>
    <row r="144" ht="24.75" customHeight="1" x14ac:dyDescent="0.7"/>
    <row r="145" ht="24.75" customHeight="1" x14ac:dyDescent="0.7"/>
    <row r="146" ht="24.75" customHeight="1" x14ac:dyDescent="0.7"/>
    <row r="147" ht="24.75" customHeight="1" x14ac:dyDescent="0.7"/>
    <row r="148" ht="24.75" customHeight="1" x14ac:dyDescent="0.7"/>
    <row r="149" ht="24.75" customHeight="1" x14ac:dyDescent="0.7"/>
    <row r="150" ht="24.75" customHeight="1" x14ac:dyDescent="0.7"/>
    <row r="151" ht="24.75" customHeight="1" x14ac:dyDescent="0.7"/>
    <row r="152" ht="24.75" customHeight="1" x14ac:dyDescent="0.7"/>
    <row r="153" ht="24.75" customHeight="1" x14ac:dyDescent="0.7"/>
    <row r="154" ht="24.75" customHeight="1" x14ac:dyDescent="0.7"/>
    <row r="155" ht="24.75" customHeight="1" x14ac:dyDescent="0.7"/>
    <row r="156" ht="24.75" customHeight="1" x14ac:dyDescent="0.7"/>
    <row r="157" ht="24.75" customHeight="1" x14ac:dyDescent="0.7"/>
    <row r="158" ht="24.75" customHeight="1" x14ac:dyDescent="0.7"/>
    <row r="159" ht="24.75" customHeight="1" x14ac:dyDescent="0.7"/>
    <row r="160" ht="24.75" customHeight="1" x14ac:dyDescent="0.7"/>
    <row r="161" ht="24.75" customHeight="1" x14ac:dyDescent="0.7"/>
    <row r="162" ht="24.75" customHeight="1" x14ac:dyDescent="0.7"/>
    <row r="163" ht="24.75" customHeight="1" x14ac:dyDescent="0.7"/>
    <row r="164" ht="24.75" customHeight="1" x14ac:dyDescent="0.7"/>
    <row r="165" ht="24.75" customHeight="1" x14ac:dyDescent="0.7"/>
    <row r="166" ht="24.75" customHeight="1" x14ac:dyDescent="0.7"/>
    <row r="167" ht="24.75" customHeight="1" x14ac:dyDescent="0.7"/>
    <row r="168" ht="24.75" customHeight="1" x14ac:dyDescent="0.7"/>
    <row r="169" ht="24.75" customHeight="1" x14ac:dyDescent="0.7"/>
    <row r="170" ht="24.75" customHeight="1" x14ac:dyDescent="0.7"/>
    <row r="171" ht="24.75" customHeight="1" x14ac:dyDescent="0.7"/>
    <row r="172" ht="24.75" customHeight="1" x14ac:dyDescent="0.7"/>
    <row r="173" ht="24.75" customHeight="1" x14ac:dyDescent="0.7"/>
    <row r="174" ht="24.75" customHeight="1" x14ac:dyDescent="0.7"/>
    <row r="175" ht="24.75" customHeight="1" x14ac:dyDescent="0.7"/>
  </sheetData>
  <sheetProtection sheet="1" objects="1" scenarios="1"/>
  <mergeCells count="39">
    <mergeCell ref="B5:C6"/>
    <mergeCell ref="D5:F6"/>
    <mergeCell ref="G5:I6"/>
    <mergeCell ref="J5:M5"/>
    <mergeCell ref="N5:Q5"/>
    <mergeCell ref="J6:M6"/>
    <mergeCell ref="N6:Q6"/>
    <mergeCell ref="B7:F7"/>
    <mergeCell ref="G7:I7"/>
    <mergeCell ref="J7:M7"/>
    <mergeCell ref="N7:Q7"/>
    <mergeCell ref="B9:Q9"/>
    <mergeCell ref="L14:Q14"/>
    <mergeCell ref="N16:P16"/>
    <mergeCell ref="B20:Q20"/>
    <mergeCell ref="H18:J18"/>
    <mergeCell ref="K18:M18"/>
    <mergeCell ref="O18:Q18"/>
    <mergeCell ref="N15:R15"/>
    <mergeCell ref="B23:F23"/>
    <mergeCell ref="G23:J23"/>
    <mergeCell ref="K23:M23"/>
    <mergeCell ref="N23:Q23"/>
    <mergeCell ref="B24:F24"/>
    <mergeCell ref="G24:Q24"/>
    <mergeCell ref="B25:F26"/>
    <mergeCell ref="B30:B34"/>
    <mergeCell ref="C30:E31"/>
    <mergeCell ref="F30:I30"/>
    <mergeCell ref="F31:I31"/>
    <mergeCell ref="C33:E33"/>
    <mergeCell ref="F33:Q33"/>
    <mergeCell ref="C34:E34"/>
    <mergeCell ref="F34:Q34"/>
    <mergeCell ref="L31:O31"/>
    <mergeCell ref="C32:E32"/>
    <mergeCell ref="F32:J32"/>
    <mergeCell ref="K32:M32"/>
    <mergeCell ref="N32:Q32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入力1</vt:lpstr>
      <vt:lpstr>入力２</vt:lpstr>
      <vt:lpstr>補助金交付申請書</vt:lpstr>
      <vt:lpstr>活動計画書</vt:lpstr>
      <vt:lpstr>奨励金計算書</vt:lpstr>
      <vt:lpstr>収支予算書</vt:lpstr>
      <vt:lpstr>構成員名簿</vt:lpstr>
      <vt:lpstr>補助金額計算書</vt:lpstr>
      <vt:lpstr>概算払い請求書 </vt:lpstr>
      <vt:lpstr>'概算払い請求書 '!Print_Area</vt:lpstr>
      <vt:lpstr>活動計画書!Print_Area</vt:lpstr>
      <vt:lpstr>構成員名簿!Print_Area</vt:lpstr>
      <vt:lpstr>収支予算書!Print_Area</vt:lpstr>
      <vt:lpstr>補助金額計算書!Print_Area</vt:lpstr>
      <vt:lpstr>補助金交付申請書!Print_Area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川野　宏章</cp:lastModifiedBy>
  <cp:lastPrinted>2023-05-08T07:55:44Z</cp:lastPrinted>
  <dcterms:created xsi:type="dcterms:W3CDTF">2022-08-15T01:46:16Z</dcterms:created>
  <dcterms:modified xsi:type="dcterms:W3CDTF">2024-08-27T06:55:13Z</dcterms:modified>
</cp:coreProperties>
</file>