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ChoujuNAS\200_長寿あんしん課\10_地域包括ケア推進係\32-00生活支援体制整備事業\19.打ち合わせ資料等\R6\8月\SC協議後送付資料\修正後様式\加算額あり\"/>
    </mc:Choice>
  </mc:AlternateContent>
  <xr:revisionPtr revIDLastSave="0" documentId="13_ncr:1_{B3126CB3-8A92-4C7C-8C36-C251DCF295DF}" xr6:coauthVersionLast="47" xr6:coauthVersionMax="47" xr10:uidLastSave="{00000000-0000-0000-0000-000000000000}"/>
  <bookViews>
    <workbookView xWindow="-98" yWindow="-98" windowWidth="19396" windowHeight="11596" tabRatio="929" xr2:uid="{200449A5-A95B-4924-8674-0596C8B615A7}"/>
  </bookViews>
  <sheets>
    <sheet name="入力1" sheetId="11" r:id="rId1"/>
    <sheet name="入力２" sheetId="12" r:id="rId2"/>
    <sheet name="入力３" sheetId="13" r:id="rId3"/>
    <sheet name="実績報告書" sheetId="5" r:id="rId4"/>
    <sheet name="活動計画書" sheetId="6" r:id="rId5"/>
    <sheet name="収支決算書" sheetId="9" r:id="rId6"/>
    <sheet name="補助金額計算書" sheetId="3" r:id="rId7"/>
    <sheet name="全利用者名簿" sheetId="15" r:id="rId8"/>
    <sheet name="補助金交付請求書" sheetId="14" r:id="rId9"/>
    <sheet name="奨励金計算書" sheetId="20" r:id="rId10"/>
    <sheet name="構成員名簿" sheetId="10" r:id="rId11"/>
  </sheets>
  <definedNames>
    <definedName name="_xlnm.Print_Area" localSheetId="4">活動計画書!$A$1:$R$39</definedName>
    <definedName name="_xlnm.Print_Area" localSheetId="10">構成員名簿!$A$1:$S$46</definedName>
    <definedName name="_xlnm.Print_Area" localSheetId="3">実績報告書!$A$1:$R$29</definedName>
    <definedName name="_xlnm.Print_Area" localSheetId="5">収支決算書!$A$1:$S$35</definedName>
    <definedName name="_xlnm.Print_Area" localSheetId="9">奨励金計算書!$A$1:$AE$51</definedName>
    <definedName name="_xlnm.Print_Area" localSheetId="7">全利用者名簿!$A$1:$S$41</definedName>
    <definedName name="_xlnm.Print_Area" localSheetId="0">入力1!$A$1:$AH$17</definedName>
    <definedName name="_xlnm.Print_Area" localSheetId="1">入力２!$A$1:$AI$44</definedName>
    <definedName name="_xlnm.Print_Area" localSheetId="6">補助金額計算書!$A$1:$T$37</definedName>
    <definedName name="_xlnm.Print_Area" localSheetId="8">補助金交付請求書!$A$1:$R$36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5" l="1"/>
  <c r="N19" i="6"/>
  <c r="B14" i="9"/>
  <c r="G7" i="9"/>
  <c r="E5" i="6"/>
  <c r="F21" i="5"/>
  <c r="Y11" i="13" l="1"/>
  <c r="G44" i="10" l="1"/>
  <c r="G45" i="10"/>
  <c r="B44" i="10"/>
  <c r="B45" i="10"/>
  <c r="Y8" i="13" l="1"/>
  <c r="Y7" i="13"/>
  <c r="Y6" i="13"/>
  <c r="Q37" i="15"/>
  <c r="R37" i="15"/>
  <c r="P37" i="15"/>
  <c r="Q35" i="15"/>
  <c r="R35" i="15"/>
  <c r="Q33" i="15"/>
  <c r="R33" i="15"/>
  <c r="P33" i="15"/>
  <c r="Q31" i="15"/>
  <c r="R31" i="15"/>
  <c r="Q29" i="15"/>
  <c r="R29" i="15"/>
  <c r="Q27" i="15"/>
  <c r="R27" i="15"/>
  <c r="Q25" i="15"/>
  <c r="R25" i="15"/>
  <c r="Q23" i="15"/>
  <c r="R23" i="15"/>
  <c r="Q21" i="15"/>
  <c r="R21" i="15"/>
  <c r="Q19" i="15"/>
  <c r="R19" i="15"/>
  <c r="Q17" i="15"/>
  <c r="R17" i="15"/>
  <c r="P35" i="15"/>
  <c r="M37" i="15"/>
  <c r="M35" i="15"/>
  <c r="M33" i="15"/>
  <c r="F37" i="15"/>
  <c r="F35" i="15"/>
  <c r="F33" i="15"/>
  <c r="C38" i="15"/>
  <c r="C36" i="15"/>
  <c r="C34" i="15"/>
  <c r="C37" i="15"/>
  <c r="C35" i="15"/>
  <c r="C33" i="15"/>
  <c r="C35" i="10" l="1"/>
  <c r="P34" i="10"/>
  <c r="M34" i="10"/>
  <c r="F34" i="10"/>
  <c r="C33" i="10"/>
  <c r="P32" i="10"/>
  <c r="M32" i="10"/>
  <c r="F32" i="10"/>
  <c r="C31" i="10"/>
  <c r="P30" i="10"/>
  <c r="M30" i="10"/>
  <c r="F30" i="10"/>
  <c r="C29" i="10"/>
  <c r="P28" i="10"/>
  <c r="M28" i="10"/>
  <c r="F28" i="10"/>
  <c r="C27" i="10"/>
  <c r="P26" i="10"/>
  <c r="M26" i="10"/>
  <c r="F26" i="10"/>
  <c r="H38" i="20"/>
  <c r="U38" i="20" s="1"/>
  <c r="E38" i="20"/>
  <c r="B38" i="20"/>
  <c r="H36" i="20"/>
  <c r="U36" i="20" s="1"/>
  <c r="E36" i="20"/>
  <c r="B36" i="20"/>
  <c r="H34" i="20"/>
  <c r="U34" i="20" s="1"/>
  <c r="E34" i="20"/>
  <c r="B34" i="20"/>
  <c r="C30" i="10"/>
  <c r="C26" i="10"/>
  <c r="C28" i="10"/>
  <c r="C34" i="10"/>
  <c r="C32" i="10"/>
  <c r="K38" i="20" l="1"/>
  <c r="K34" i="20"/>
  <c r="R38" i="20"/>
  <c r="K36" i="20"/>
  <c r="R34" i="20"/>
  <c r="R36" i="20"/>
  <c r="H32" i="20"/>
  <c r="U32" i="20" s="1"/>
  <c r="E32" i="20"/>
  <c r="R32" i="20" s="1"/>
  <c r="B32" i="20"/>
  <c r="H30" i="20"/>
  <c r="U30" i="20" s="1"/>
  <c r="E30" i="20"/>
  <c r="R30" i="20" s="1"/>
  <c r="B30" i="20"/>
  <c r="H28" i="20"/>
  <c r="U28" i="20" s="1"/>
  <c r="E28" i="20"/>
  <c r="R28" i="20" s="1"/>
  <c r="B28" i="20"/>
  <c r="H26" i="20"/>
  <c r="U26" i="20" s="1"/>
  <c r="E26" i="20"/>
  <c r="R26" i="20" s="1"/>
  <c r="B26" i="20"/>
  <c r="H24" i="20"/>
  <c r="U24" i="20" s="1"/>
  <c r="E24" i="20"/>
  <c r="R24" i="20" s="1"/>
  <c r="B24" i="20"/>
  <c r="H22" i="20"/>
  <c r="U22" i="20" s="1"/>
  <c r="E22" i="20"/>
  <c r="R22" i="20" s="1"/>
  <c r="B22" i="20"/>
  <c r="H20" i="20"/>
  <c r="U20" i="20" s="1"/>
  <c r="E20" i="20"/>
  <c r="R20" i="20" s="1"/>
  <c r="B20" i="20"/>
  <c r="H18" i="20"/>
  <c r="U18" i="20" s="1"/>
  <c r="E18" i="20"/>
  <c r="R18" i="20" s="1"/>
  <c r="B18" i="20"/>
  <c r="H16" i="20"/>
  <c r="U16" i="20" s="1"/>
  <c r="E16" i="20"/>
  <c r="R16" i="20" s="1"/>
  <c r="B16" i="20"/>
  <c r="H14" i="20"/>
  <c r="U14" i="20" s="1"/>
  <c r="E14" i="20"/>
  <c r="R14" i="20" s="1"/>
  <c r="B14" i="20"/>
  <c r="H12" i="20"/>
  <c r="U12" i="20" s="1"/>
  <c r="E12" i="20"/>
  <c r="R12" i="20" s="1"/>
  <c r="B12" i="20"/>
  <c r="H10" i="20"/>
  <c r="U10" i="20" s="1"/>
  <c r="E10" i="20"/>
  <c r="B10" i="20"/>
  <c r="V3" i="20"/>
  <c r="I18" i="6"/>
  <c r="Y9" i="13" l="1"/>
  <c r="R10" i="20"/>
  <c r="R40" i="20" s="1"/>
  <c r="E40" i="20"/>
  <c r="K10" i="20"/>
  <c r="K12" i="20"/>
  <c r="K14" i="20"/>
  <c r="K16" i="20"/>
  <c r="K18" i="20"/>
  <c r="K20" i="20"/>
  <c r="K22" i="20"/>
  <c r="K24" i="20"/>
  <c r="K26" i="20"/>
  <c r="K28" i="20"/>
  <c r="K30" i="20"/>
  <c r="K32" i="20"/>
  <c r="K40" i="20" l="1"/>
  <c r="G21" i="9" s="1"/>
  <c r="Q15" i="15"/>
  <c r="R15" i="15"/>
  <c r="Q13" i="15"/>
  <c r="R13" i="15"/>
  <c r="Q11" i="15"/>
  <c r="R11" i="15"/>
  <c r="Q9" i="15"/>
  <c r="R9" i="15"/>
  <c r="P31" i="15"/>
  <c r="P29" i="15"/>
  <c r="P27" i="15"/>
  <c r="P25" i="15"/>
  <c r="P23" i="15"/>
  <c r="P21" i="15"/>
  <c r="P19" i="15"/>
  <c r="P17" i="15"/>
  <c r="P15" i="15"/>
  <c r="P13" i="15"/>
  <c r="P11" i="15"/>
  <c r="M31" i="15"/>
  <c r="M29" i="15"/>
  <c r="M27" i="15"/>
  <c r="M25" i="15"/>
  <c r="M23" i="15"/>
  <c r="M21" i="15"/>
  <c r="M19" i="15"/>
  <c r="M17" i="15"/>
  <c r="M15" i="15"/>
  <c r="M13" i="15"/>
  <c r="M11" i="15"/>
  <c r="F31" i="15"/>
  <c r="F29" i="15"/>
  <c r="F27" i="15"/>
  <c r="F25" i="15"/>
  <c r="F23" i="15"/>
  <c r="F21" i="15"/>
  <c r="F19" i="15"/>
  <c r="F17" i="15"/>
  <c r="F15" i="15"/>
  <c r="F13" i="15"/>
  <c r="F11" i="15"/>
  <c r="C32" i="15"/>
  <c r="C30" i="15"/>
  <c r="C28" i="15"/>
  <c r="C26" i="15"/>
  <c r="C24" i="15"/>
  <c r="C22" i="15"/>
  <c r="C20" i="15"/>
  <c r="C18" i="15"/>
  <c r="C16" i="15"/>
  <c r="C14" i="15"/>
  <c r="C12" i="15"/>
  <c r="C25" i="10"/>
  <c r="P24" i="10"/>
  <c r="M24" i="10"/>
  <c r="F24" i="10"/>
  <c r="C23" i="10"/>
  <c r="P22" i="10"/>
  <c r="M22" i="10"/>
  <c r="F22" i="10"/>
  <c r="C21" i="10"/>
  <c r="P20" i="10"/>
  <c r="M20" i="10"/>
  <c r="F20" i="10"/>
  <c r="C19" i="10"/>
  <c r="P18" i="10"/>
  <c r="M18" i="10"/>
  <c r="F18" i="10"/>
  <c r="C17" i="10"/>
  <c r="P16" i="10"/>
  <c r="M16" i="10"/>
  <c r="F16" i="10"/>
  <c r="C15" i="10"/>
  <c r="P14" i="10"/>
  <c r="M14" i="10"/>
  <c r="F14" i="10"/>
  <c r="C13" i="10"/>
  <c r="P12" i="10"/>
  <c r="M12" i="10"/>
  <c r="F12" i="10"/>
  <c r="C11" i="10"/>
  <c r="P10" i="10"/>
  <c r="M10" i="10"/>
  <c r="F10" i="10"/>
  <c r="C9" i="10"/>
  <c r="P8" i="10"/>
  <c r="M8" i="10"/>
  <c r="F8" i="10"/>
  <c r="C21" i="15"/>
  <c r="C10" i="10"/>
  <c r="C27" i="15"/>
  <c r="C8" i="10"/>
  <c r="C25" i="15"/>
  <c r="C6" i="10"/>
  <c r="C19" i="15"/>
  <c r="C24" i="10"/>
  <c r="C23" i="15"/>
  <c r="C12" i="10"/>
  <c r="C11" i="15"/>
  <c r="C16" i="10"/>
  <c r="C29" i="15"/>
  <c r="C18" i="10"/>
  <c r="C31" i="15"/>
  <c r="C22" i="10"/>
  <c r="C13" i="15"/>
  <c r="C14" i="10"/>
  <c r="C9" i="15"/>
  <c r="C20" i="10"/>
  <c r="C15" i="15"/>
  <c r="C17" i="15"/>
  <c r="K32" i="9" l="1"/>
  <c r="K33" i="9"/>
  <c r="K30" i="9"/>
  <c r="K31" i="9"/>
  <c r="K29" i="9"/>
  <c r="C37" i="6" l="1"/>
  <c r="F34" i="14" l="1"/>
  <c r="F33" i="14"/>
  <c r="N32" i="14"/>
  <c r="L31" i="14"/>
  <c r="F31" i="14"/>
  <c r="F30" i="14"/>
  <c r="E21" i="6"/>
  <c r="F23" i="5"/>
  <c r="N16" i="14"/>
  <c r="N15" i="14"/>
  <c r="L14" i="14"/>
  <c r="P9" i="15"/>
  <c r="M9" i="15"/>
  <c r="F9" i="15"/>
  <c r="C10" i="15"/>
  <c r="K8" i="9" l="1"/>
  <c r="K9" i="9"/>
  <c r="K10" i="9"/>
  <c r="K11" i="9"/>
  <c r="K12" i="9"/>
  <c r="K13" i="9"/>
  <c r="K14" i="9"/>
  <c r="K15" i="9"/>
  <c r="K16" i="9"/>
  <c r="K7" i="9"/>
  <c r="G8" i="9"/>
  <c r="G9" i="9"/>
  <c r="G10" i="9"/>
  <c r="G11" i="9"/>
  <c r="G12" i="9"/>
  <c r="G13" i="9"/>
  <c r="G14" i="9"/>
  <c r="G15" i="9"/>
  <c r="B8" i="9"/>
  <c r="B9" i="9"/>
  <c r="B10" i="9"/>
  <c r="B11" i="9"/>
  <c r="B12" i="9"/>
  <c r="B13" i="9"/>
  <c r="B15" i="9"/>
  <c r="B16" i="9"/>
  <c r="B7" i="9"/>
  <c r="G33" i="9" l="1"/>
  <c r="B33" i="9"/>
  <c r="G32" i="9"/>
  <c r="G31" i="9"/>
  <c r="G30" i="9"/>
  <c r="B32" i="9"/>
  <c r="B31" i="9"/>
  <c r="B30" i="9"/>
  <c r="G43" i="10"/>
  <c r="B43" i="10"/>
  <c r="F6" i="10"/>
  <c r="M6" i="10"/>
  <c r="P6" i="10"/>
  <c r="C7" i="10"/>
  <c r="X25" i="12" l="1"/>
  <c r="X15" i="12"/>
  <c r="G16" i="9" s="1"/>
  <c r="V4" i="3" s="1"/>
  <c r="H30" i="6" l="1"/>
  <c r="H29" i="6"/>
  <c r="H28" i="6"/>
  <c r="H26" i="6"/>
  <c r="H25" i="6"/>
  <c r="I17" i="6"/>
  <c r="I16" i="6"/>
  <c r="G15" i="6"/>
  <c r="J7" i="6"/>
  <c r="E6" i="6"/>
  <c r="M7" i="5"/>
  <c r="M6" i="5"/>
  <c r="M3" i="15" s="1"/>
  <c r="J5" i="5"/>
  <c r="V8" i="3" l="1"/>
  <c r="V2" i="3"/>
  <c r="N3" i="3" s="1"/>
  <c r="M3" i="10"/>
  <c r="M3" i="9"/>
  <c r="M3" i="6"/>
  <c r="H31" i="6"/>
  <c r="H27" i="6"/>
  <c r="H32" i="6" l="1"/>
  <c r="N32" i="6" s="1"/>
  <c r="Y36" i="6" s="1"/>
  <c r="N6" i="3"/>
  <c r="AB4" i="3"/>
  <c r="M12" i="3" s="1"/>
  <c r="O20" i="3"/>
  <c r="H13" i="3" l="1"/>
  <c r="AC5" i="20" s="1"/>
  <c r="V6" i="3"/>
  <c r="X38" i="20" l="1"/>
  <c r="AB38" i="20" s="1"/>
  <c r="X10" i="20"/>
  <c r="AB10" i="20" s="1"/>
  <c r="X18" i="20"/>
  <c r="AB18" i="20" s="1"/>
  <c r="X26" i="20"/>
  <c r="AB26" i="20" s="1"/>
  <c r="X12" i="20"/>
  <c r="AB12" i="20" s="1"/>
  <c r="X28" i="20"/>
  <c r="AB28" i="20" s="1"/>
  <c r="X14" i="20"/>
  <c r="AB14" i="20" s="1"/>
  <c r="X22" i="20"/>
  <c r="AB22" i="20" s="1"/>
  <c r="X32" i="20"/>
  <c r="AB32" i="20" s="1"/>
  <c r="X24" i="20"/>
  <c r="AB24" i="20" s="1"/>
  <c r="X20" i="20"/>
  <c r="AB20" i="20" s="1"/>
  <c r="X34" i="20"/>
  <c r="AB34" i="20" s="1"/>
  <c r="X30" i="20"/>
  <c r="AB30" i="20" s="1"/>
  <c r="X36" i="20"/>
  <c r="AB36" i="20" s="1"/>
  <c r="X16" i="20"/>
  <c r="AB16" i="20" s="1"/>
  <c r="L13" i="3"/>
  <c r="O17" i="3" l="1"/>
  <c r="V13" i="3" s="1"/>
  <c r="AC40" i="20"/>
  <c r="V10" i="3" s="1"/>
  <c r="G23" i="9"/>
  <c r="M27" i="3" l="1"/>
  <c r="J22" i="3"/>
  <c r="V16" i="3" l="1"/>
  <c r="M36" i="3" s="1"/>
  <c r="G29" i="9" s="1"/>
  <c r="G34" i="9" s="1"/>
</calcChain>
</file>

<file path=xl/sharedStrings.xml><?xml version="1.0" encoding="utf-8"?>
<sst xmlns="http://schemas.openxmlformats.org/spreadsheetml/2006/main" count="454" uniqueCount="320">
  <si>
    <t>基本額</t>
    <rPh sb="0" eb="2">
      <t>キホン</t>
    </rPh>
    <rPh sb="2" eb="3">
      <t>ガク</t>
    </rPh>
    <phoneticPr fontId="1"/>
  </si>
  <si>
    <t>活動回数</t>
    <rPh sb="0" eb="2">
      <t>カツドウ</t>
    </rPh>
    <rPh sb="2" eb="4">
      <t>カイスウ</t>
    </rPh>
    <phoneticPr fontId="1"/>
  </si>
  <si>
    <t>補助金額計算書</t>
    <rPh sb="0" eb="3">
      <t>ホジョキン</t>
    </rPh>
    <rPh sb="3" eb="4">
      <t>ガク</t>
    </rPh>
    <rPh sb="4" eb="7">
      <t>ケイサンショ</t>
    </rPh>
    <phoneticPr fontId="1"/>
  </si>
  <si>
    <t>基本額の計算</t>
    <rPh sb="0" eb="2">
      <t>キホン</t>
    </rPh>
    <rPh sb="2" eb="3">
      <t>ガク</t>
    </rPh>
    <rPh sb="4" eb="6">
      <t>ケイサン</t>
    </rPh>
    <phoneticPr fontId="1"/>
  </si>
  <si>
    <t>「30,000円」と「補助対象経費の合計額」のどちらか低い額</t>
    <rPh sb="7" eb="8">
      <t>エン</t>
    </rPh>
    <rPh sb="11" eb="13">
      <t>ホジョ</t>
    </rPh>
    <rPh sb="13" eb="15">
      <t>タイショウ</t>
    </rPh>
    <rPh sb="15" eb="17">
      <t>ケイヒ</t>
    </rPh>
    <rPh sb="18" eb="20">
      <t>ゴウケイ</t>
    </rPh>
    <rPh sb="20" eb="21">
      <t>ガク</t>
    </rPh>
    <rPh sb="27" eb="28">
      <t>ヒク</t>
    </rPh>
    <rPh sb="29" eb="30">
      <t>ガク</t>
    </rPh>
    <phoneticPr fontId="1"/>
  </si>
  <si>
    <t>団体名：</t>
    <phoneticPr fontId="1"/>
  </si>
  <si>
    <t>円</t>
    <rPh sb="0" eb="1">
      <t>エン</t>
    </rPh>
    <phoneticPr fontId="1"/>
  </si>
  <si>
    <t>円</t>
    <phoneticPr fontId="1"/>
  </si>
  <si>
    <t>※1.補助対象経費の合計額が30,000円以下の場合は、加算額(1)及び(2)は該当してきません。</t>
    <rPh sb="3" eb="5">
      <t>ホジョ</t>
    </rPh>
    <rPh sb="5" eb="7">
      <t>タイショウ</t>
    </rPh>
    <rPh sb="7" eb="9">
      <t>ケイヒ</t>
    </rPh>
    <rPh sb="10" eb="12">
      <t>ゴウケイ</t>
    </rPh>
    <rPh sb="12" eb="13">
      <t>ガク</t>
    </rPh>
    <rPh sb="20" eb="23">
      <t>エンイカ</t>
    </rPh>
    <rPh sb="24" eb="26">
      <t>バアイ</t>
    </rPh>
    <rPh sb="28" eb="31">
      <t>カサンガク</t>
    </rPh>
    <rPh sb="34" eb="35">
      <t>オヨ</t>
    </rPh>
    <rPh sb="40" eb="42">
      <t>ガイトウ</t>
    </rPh>
    <phoneticPr fontId="1"/>
  </si>
  <si>
    <t>加算額の計算</t>
    <rPh sb="0" eb="2">
      <t>カサン</t>
    </rPh>
    <rPh sb="2" eb="3">
      <t>ガク</t>
    </rPh>
    <rPh sb="4" eb="6">
      <t>ケイサン</t>
    </rPh>
    <phoneticPr fontId="1"/>
  </si>
  <si>
    <t>【加算額(1)】</t>
    <rPh sb="1" eb="4">
      <t>カサンガク</t>
    </rPh>
    <phoneticPr fontId="1"/>
  </si>
  <si>
    <t>②「上記①の額」×※2</t>
    <rPh sb="2" eb="4">
      <t>ジョウキ</t>
    </rPh>
    <rPh sb="6" eb="7">
      <t>ガク</t>
    </rPh>
    <phoneticPr fontId="1"/>
  </si>
  <si>
    <t>％</t>
    <phoneticPr fontId="1"/>
  </si>
  <si>
    <t>＝</t>
    <phoneticPr fontId="1"/>
  </si>
  <si>
    <t>①「補助対象経費の合計額」－30,000円</t>
    <rPh sb="2" eb="4">
      <t>ホジョ</t>
    </rPh>
    <rPh sb="4" eb="6">
      <t>タイショウ</t>
    </rPh>
    <rPh sb="6" eb="8">
      <t>ケイヒ</t>
    </rPh>
    <rPh sb="9" eb="11">
      <t>ゴウケイ</t>
    </rPh>
    <rPh sb="11" eb="12">
      <t>ガク</t>
    </rPh>
    <rPh sb="20" eb="21">
      <t>エン</t>
    </rPh>
    <phoneticPr fontId="1"/>
  </si>
  <si>
    <t>※1円未満の端数</t>
    <rPh sb="2" eb="3">
      <t>エン</t>
    </rPh>
    <rPh sb="3" eb="5">
      <t>ミマン</t>
    </rPh>
    <rPh sb="6" eb="8">
      <t>ハスウ</t>
    </rPh>
    <phoneticPr fontId="1"/>
  </si>
  <si>
    <t>は切り捨て</t>
    <rPh sb="1" eb="2">
      <t>キ</t>
    </rPh>
    <rPh sb="3" eb="4">
      <t>ス</t>
    </rPh>
    <phoneticPr fontId="1"/>
  </si>
  <si>
    <t>どちらか低い額</t>
    <rPh sb="4" eb="5">
      <t>ヒク</t>
    </rPh>
    <rPh sb="6" eb="7">
      <t>ガク</t>
    </rPh>
    <phoneticPr fontId="1"/>
  </si>
  <si>
    <t>【加算額(2)】</t>
    <rPh sb="1" eb="4">
      <t>カサンガク</t>
    </rPh>
    <phoneticPr fontId="1"/>
  </si>
  <si>
    <t>基本額　+　加算額</t>
    <rPh sb="0" eb="2">
      <t>キホン</t>
    </rPh>
    <rPh sb="2" eb="3">
      <t>ガク</t>
    </rPh>
    <rPh sb="6" eb="9">
      <t>カサンガク</t>
    </rPh>
    <phoneticPr fontId="1"/>
  </si>
  <si>
    <t>※千円未満の端数</t>
    <rPh sb="1" eb="3">
      <t>センエン</t>
    </rPh>
    <rPh sb="3" eb="5">
      <t>ミマン</t>
    </rPh>
    <rPh sb="6" eb="8">
      <t>ハスウ</t>
    </rPh>
    <phoneticPr fontId="1"/>
  </si>
  <si>
    <t>奨励金の計算</t>
    <rPh sb="0" eb="3">
      <t>ショウレイキン</t>
    </rPh>
    <rPh sb="4" eb="6">
      <t>ケイサン</t>
    </rPh>
    <phoneticPr fontId="1"/>
  </si>
  <si>
    <t>・５割以上なら　１００％　・４割以上なら　９０％　・３割以上なら８０％</t>
    <rPh sb="2" eb="5">
      <t>ワリイジョウ</t>
    </rPh>
    <rPh sb="15" eb="18">
      <t>ワリイジョウ</t>
    </rPh>
    <rPh sb="27" eb="30">
      <t>ワリイジョウ</t>
    </rPh>
    <phoneticPr fontId="1"/>
  </si>
  <si>
    <t>・２割以上なら　　７０％　・１割以上なら　６０％　・１割未満なら５０％</t>
    <rPh sb="2" eb="5">
      <t>ワリイジョウ</t>
    </rPh>
    <rPh sb="15" eb="18">
      <t>ワリイジョウ</t>
    </rPh>
    <rPh sb="27" eb="28">
      <t>ワリ</t>
    </rPh>
    <rPh sb="28" eb="30">
      <t>ミマン</t>
    </rPh>
    <phoneticPr fontId="1"/>
  </si>
  <si>
    <t>・０割なら　　　　　０％</t>
    <rPh sb="2" eb="3">
      <t>ワリ</t>
    </rPh>
    <phoneticPr fontId="1"/>
  </si>
  <si>
    <t>補助金額</t>
    <rPh sb="0" eb="2">
      <t>ホジョ</t>
    </rPh>
    <rPh sb="2" eb="4">
      <t>キンガク</t>
    </rPh>
    <phoneticPr fontId="1"/>
  </si>
  <si>
    <t>+</t>
    <phoneticPr fontId="1"/>
  </si>
  <si>
    <t>加算額</t>
    <rPh sb="0" eb="3">
      <t>カサンガク</t>
    </rPh>
    <phoneticPr fontId="1"/>
  </si>
  <si>
    <t>奨励金</t>
    <phoneticPr fontId="1"/>
  </si>
  <si>
    <t>「奨励金申請計算書（確認書）の欄の</t>
    <rPh sb="1" eb="4">
      <t>ショウレイキン</t>
    </rPh>
    <rPh sb="4" eb="6">
      <t>シンセイ</t>
    </rPh>
    <rPh sb="6" eb="9">
      <t>ケイサンショ</t>
    </rPh>
    <rPh sb="10" eb="13">
      <t>カクニンショ</t>
    </rPh>
    <rPh sb="15" eb="16">
      <t>ラン</t>
    </rPh>
    <phoneticPr fontId="1"/>
  </si>
  <si>
    <t>金額」</t>
    <phoneticPr fontId="1"/>
  </si>
  <si>
    <t>Ｃ</t>
    <phoneticPr fontId="1"/>
  </si>
  <si>
    <t>「活動計画（報告）書の</t>
    <rPh sb="1" eb="3">
      <t>カツドウ</t>
    </rPh>
    <rPh sb="3" eb="5">
      <t>ケイカク</t>
    </rPh>
    <rPh sb="6" eb="8">
      <t>ホウコク</t>
    </rPh>
    <rPh sb="9" eb="10">
      <t>ショ</t>
    </rPh>
    <phoneticPr fontId="1"/>
  </si>
  <si>
    <t>欄の回数」×１，０００円＝</t>
    <phoneticPr fontId="1"/>
  </si>
  <si>
    <t>B</t>
    <phoneticPr fontId="1"/>
  </si>
  <si>
    <t>※２.　活動計画（報告）書の</t>
    <rPh sb="4" eb="6">
      <t>カツドウ</t>
    </rPh>
    <rPh sb="6" eb="8">
      <t>ケイカク</t>
    </rPh>
    <rPh sb="9" eb="11">
      <t>ホウコク</t>
    </rPh>
    <rPh sb="12" eb="13">
      <t>ショ</t>
    </rPh>
    <phoneticPr fontId="1"/>
  </si>
  <si>
    <t>欄の割合が</t>
    <phoneticPr fontId="1"/>
  </si>
  <si>
    <t>Ａ</t>
    <phoneticPr fontId="1"/>
  </si>
  <si>
    <t>a</t>
    <phoneticPr fontId="1"/>
  </si>
  <si>
    <t>b</t>
    <phoneticPr fontId="1"/>
  </si>
  <si>
    <t>奨励金</t>
    <rPh sb="0" eb="3">
      <t>ショウレイキン</t>
    </rPh>
    <phoneticPr fontId="1"/>
  </si>
  <si>
    <t>加算額</t>
    <rPh sb="0" eb="3">
      <t>カサンガク</t>
    </rPh>
    <phoneticPr fontId="1"/>
  </si>
  <si>
    <t>基本額</t>
    <rPh sb="0" eb="2">
      <t>キホン</t>
    </rPh>
    <rPh sb="2" eb="3">
      <t>ガク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</si>
  <si>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</si>
  <si>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円</t>
    <rPh sb="0" eb="1">
      <t>エン</t>
    </rPh>
    <phoneticPr fontId="1"/>
  </si>
  <si>
    <t>活動回数</t>
    <rPh sb="0" eb="2">
      <t>カツドウ</t>
    </rPh>
    <rPh sb="2" eb="4">
      <t>カイスウ</t>
    </rPh>
    <phoneticPr fontId="1"/>
  </si>
  <si>
    <t>回</t>
    <rPh sb="0" eb="1">
      <t>カイ</t>
    </rPh>
    <phoneticPr fontId="1"/>
  </si>
  <si>
    <t>①</t>
    <phoneticPr fontId="1"/>
  </si>
  <si>
    <t>要支援者割合</t>
    <rPh sb="0" eb="3">
      <t>ヨウシエン</t>
    </rPh>
    <rPh sb="3" eb="4">
      <t>シャ</t>
    </rPh>
    <rPh sb="4" eb="6">
      <t>ワリアイ</t>
    </rPh>
    <phoneticPr fontId="1"/>
  </si>
  <si>
    <t>％</t>
    <phoneticPr fontId="1"/>
  </si>
  <si>
    <t>②</t>
    <phoneticPr fontId="1"/>
  </si>
  <si>
    <t>③</t>
    <phoneticPr fontId="1"/>
  </si>
  <si>
    <t>④</t>
    <phoneticPr fontId="1"/>
  </si>
  <si>
    <t>団体名</t>
    <rPh sb="0" eb="2">
      <t>ダンタイ</t>
    </rPh>
    <rPh sb="2" eb="3">
      <t>メイ</t>
    </rPh>
    <phoneticPr fontId="1"/>
  </si>
  <si>
    <t>⑤</t>
    <phoneticPr fontId="1"/>
  </si>
  <si>
    <t>日</t>
    <rPh sb="0" eb="1">
      <t>ヒ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</si>
  <si>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</si>
  <si>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</si>
  <si>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鹿児島市長　殿</t>
    <rPh sb="0" eb="4">
      <t>カゴシマシ</t>
    </rPh>
    <rPh sb="4" eb="5">
      <t>チョウ</t>
    </rPh>
    <rPh sb="6" eb="7">
      <t>ドノ</t>
    </rPh>
    <phoneticPr fontId="1"/>
  </si>
  <si>
    <t>団　体　名</t>
    <rPh sb="0" eb="1">
      <t>ダン</t>
    </rPh>
    <rPh sb="2" eb="3">
      <t>カラダ</t>
    </rPh>
    <rPh sb="4" eb="5">
      <t>メイ</t>
    </rPh>
    <phoneticPr fontId="1"/>
  </si>
  <si>
    <t>代表者氏名</t>
    <rPh sb="0" eb="3">
      <t>ダイヒョウシャ</t>
    </rPh>
    <rPh sb="3" eb="5">
      <t>シメイ</t>
    </rPh>
    <phoneticPr fontId="1"/>
  </si>
  <si>
    <t>補助事業等の名称</t>
    <rPh sb="0" eb="2">
      <t>ホジョ</t>
    </rPh>
    <rPh sb="2" eb="5">
      <t>ジギョウナド</t>
    </rPh>
    <rPh sb="6" eb="8">
      <t>メイショウ</t>
    </rPh>
    <phoneticPr fontId="1"/>
  </si>
  <si>
    <t>※団体名、活動内容、活動地域、問い合わせ先などの情報は、市ＨＰ等に掲載する場合がありますのでご了承ください。</t>
    <rPh sb="1" eb="3">
      <t>ダンタイ</t>
    </rPh>
    <rPh sb="3" eb="4">
      <t>メイ</t>
    </rPh>
    <rPh sb="5" eb="7">
      <t>カツドウ</t>
    </rPh>
    <rPh sb="7" eb="9">
      <t>ナイヨウ</t>
    </rPh>
    <rPh sb="10" eb="12">
      <t>カツドウ</t>
    </rPh>
    <rPh sb="12" eb="14">
      <t>チイキ</t>
    </rPh>
    <rPh sb="15" eb="16">
      <t>ト</t>
    </rPh>
    <rPh sb="17" eb="18">
      <t>ア</t>
    </rPh>
    <rPh sb="20" eb="21">
      <t>サキ</t>
    </rPh>
    <rPh sb="24" eb="26">
      <t>ジョウホウ</t>
    </rPh>
    <rPh sb="28" eb="29">
      <t>シ</t>
    </rPh>
    <rPh sb="31" eb="32">
      <t>ナド</t>
    </rPh>
    <rPh sb="33" eb="35">
      <t>ケイサイ</t>
    </rPh>
    <rPh sb="37" eb="39">
      <t>バアイ</t>
    </rPh>
    <rPh sb="47" eb="49">
      <t>リョウショウ</t>
    </rPh>
    <phoneticPr fontId="1"/>
  </si>
  <si>
    <t>団体名：</t>
    <rPh sb="0" eb="2">
      <t>ダンタイ</t>
    </rPh>
    <rPh sb="2" eb="3">
      <t>メイ</t>
    </rPh>
    <phoneticPr fontId="1"/>
  </si>
  <si>
    <t>１　構成員数</t>
    <rPh sb="2" eb="5">
      <t>コウセイイン</t>
    </rPh>
    <rPh sb="5" eb="6">
      <t>スウ</t>
    </rPh>
    <phoneticPr fontId="1"/>
  </si>
  <si>
    <t>　(1)　調整役</t>
    <rPh sb="5" eb="7">
      <t>チョウセイ</t>
    </rPh>
    <rPh sb="7" eb="8">
      <t>ヤク</t>
    </rPh>
    <phoneticPr fontId="1"/>
  </si>
  <si>
    <t>人</t>
    <rPh sb="0" eb="1">
      <t>ニン</t>
    </rPh>
    <phoneticPr fontId="1"/>
  </si>
  <si>
    <t>※利用調整を行う構成員</t>
    <rPh sb="1" eb="3">
      <t>リヨウ</t>
    </rPh>
    <rPh sb="3" eb="5">
      <t>チョウセイ</t>
    </rPh>
    <rPh sb="6" eb="7">
      <t>オコナ</t>
    </rPh>
    <rPh sb="8" eb="11">
      <t>コウセイイン</t>
    </rPh>
    <phoneticPr fontId="1"/>
  </si>
  <si>
    <t>　(2)　活動員</t>
    <rPh sb="5" eb="7">
      <t>カツドウ</t>
    </rPh>
    <rPh sb="7" eb="8">
      <t>イン</t>
    </rPh>
    <phoneticPr fontId="1"/>
  </si>
  <si>
    <t>※生活援助活動を行う構成員（従事者）</t>
    <rPh sb="1" eb="3">
      <t>セイカツ</t>
    </rPh>
    <rPh sb="3" eb="5">
      <t>エンジョ</t>
    </rPh>
    <rPh sb="5" eb="7">
      <t>カツドウ</t>
    </rPh>
    <rPh sb="8" eb="9">
      <t>オコナ</t>
    </rPh>
    <rPh sb="10" eb="13">
      <t>コウセイイン</t>
    </rPh>
    <rPh sb="14" eb="16">
      <t>ジュウジ</t>
    </rPh>
    <rPh sb="16" eb="17">
      <t>シャ</t>
    </rPh>
    <phoneticPr fontId="1"/>
  </si>
  <si>
    <t>　</t>
    <phoneticPr fontId="1"/>
  </si>
  <si>
    <t>　(3)　奨励金</t>
    <rPh sb="5" eb="8">
      <t>ショウレイキン</t>
    </rPh>
    <phoneticPr fontId="1"/>
  </si>
  <si>
    <t>〔</t>
    <phoneticPr fontId="1"/>
  </si>
  <si>
    <t>あり</t>
    <phoneticPr fontId="1"/>
  </si>
  <si>
    <t>・</t>
    <phoneticPr fontId="1"/>
  </si>
  <si>
    <t>なし</t>
    <phoneticPr fontId="1"/>
  </si>
  <si>
    <t>〕</t>
    <phoneticPr fontId="1"/>
  </si>
  <si>
    <t>（活動員のうち調整役を兼務する人</t>
    <rPh sb="1" eb="3">
      <t>カツドウ</t>
    </rPh>
    <rPh sb="3" eb="4">
      <t>イン</t>
    </rPh>
    <rPh sb="7" eb="9">
      <t>チョウセイ</t>
    </rPh>
    <rPh sb="9" eb="10">
      <t>ヤク</t>
    </rPh>
    <rPh sb="11" eb="13">
      <t>ケンム</t>
    </rPh>
    <rPh sb="15" eb="16">
      <t>ヒト</t>
    </rPh>
    <phoneticPr fontId="1"/>
  </si>
  <si>
    <t>人）</t>
    <rPh sb="0" eb="1">
      <t>ニン</t>
    </rPh>
    <phoneticPr fontId="1"/>
  </si>
  <si>
    <t>２　活動内容</t>
    <rPh sb="2" eb="4">
      <t>カツドウ</t>
    </rPh>
    <rPh sb="4" eb="6">
      <t>ナイヨウ</t>
    </rPh>
    <phoneticPr fontId="1"/>
  </si>
  <si>
    <t>掃除</t>
    <rPh sb="0" eb="2">
      <t>ソウジ</t>
    </rPh>
    <phoneticPr fontId="1"/>
  </si>
  <si>
    <t>ごみ出し</t>
    <rPh sb="2" eb="3">
      <t>ダ</t>
    </rPh>
    <phoneticPr fontId="1"/>
  </si>
  <si>
    <t>洗濯</t>
    <rPh sb="0" eb="2">
      <t>センタク</t>
    </rPh>
    <phoneticPr fontId="1"/>
  </si>
  <si>
    <t>草刈り</t>
    <rPh sb="0" eb="2">
      <t>クサカ</t>
    </rPh>
    <phoneticPr fontId="1"/>
  </si>
  <si>
    <t>買い物</t>
    <rPh sb="0" eb="1">
      <t>カ</t>
    </rPh>
    <rPh sb="2" eb="3">
      <t>モノ</t>
    </rPh>
    <phoneticPr fontId="1"/>
  </si>
  <si>
    <t>庭の手入れ</t>
    <rPh sb="0" eb="1">
      <t>ニワ</t>
    </rPh>
    <rPh sb="2" eb="4">
      <t>テイ</t>
    </rPh>
    <phoneticPr fontId="1"/>
  </si>
  <si>
    <t>調理支援　</t>
    <rPh sb="0" eb="2">
      <t>チョウリ</t>
    </rPh>
    <rPh sb="2" eb="4">
      <t>シエン</t>
    </rPh>
    <phoneticPr fontId="1"/>
  </si>
  <si>
    <t>外出付添（自家用車を利用しない）</t>
    <rPh sb="0" eb="2">
      <t>ガイシュツ</t>
    </rPh>
    <rPh sb="2" eb="4">
      <t>ツキソイ</t>
    </rPh>
    <rPh sb="5" eb="9">
      <t>ジカヨウシャ</t>
    </rPh>
    <rPh sb="10" eb="12">
      <t>リヨウ</t>
    </rPh>
    <phoneticPr fontId="1"/>
  </si>
  <si>
    <t>衣類の整理・補修　　　</t>
    <rPh sb="0" eb="2">
      <t>イルイ</t>
    </rPh>
    <rPh sb="3" eb="5">
      <t>セイリ</t>
    </rPh>
    <rPh sb="6" eb="8">
      <t>ホシュウ</t>
    </rPh>
    <phoneticPr fontId="1"/>
  </si>
  <si>
    <t>外出付添（自家用車を利用）  　　　</t>
    <rPh sb="0" eb="2">
      <t>ガイシュツ</t>
    </rPh>
    <rPh sb="2" eb="4">
      <t>ツキソイ</t>
    </rPh>
    <rPh sb="5" eb="9">
      <t>ジカヨウシャ</t>
    </rPh>
    <rPh sb="10" eb="12">
      <t>リヨウ</t>
    </rPh>
    <phoneticPr fontId="1"/>
  </si>
  <si>
    <t>その他</t>
    <rPh sb="2" eb="3">
      <t>タ</t>
    </rPh>
    <phoneticPr fontId="1"/>
  </si>
  <si>
    <t>（</t>
    <phoneticPr fontId="1"/>
  </si>
  <si>
    <t>）</t>
    <phoneticPr fontId="1"/>
  </si>
  <si>
    <t>家電・家具の移動　　</t>
    <rPh sb="0" eb="2">
      <t>カデン</t>
    </rPh>
    <rPh sb="3" eb="5">
      <t>カグ</t>
    </rPh>
    <rPh sb="6" eb="8">
      <t>イドウ</t>
    </rPh>
    <phoneticPr fontId="1"/>
  </si>
  <si>
    <t>利用要件</t>
    <rPh sb="0" eb="2">
      <t>リヨウ</t>
    </rPh>
    <rPh sb="2" eb="4">
      <t>ヨウケン</t>
    </rPh>
    <phoneticPr fontId="1"/>
  </si>
  <si>
    <t>▶ 入会金</t>
    <rPh sb="2" eb="5">
      <t>ニュウカイキン</t>
    </rPh>
    <phoneticPr fontId="1"/>
  </si>
  <si>
    <t>▶ 年会費</t>
    <rPh sb="2" eb="5">
      <t>ネンカイヒ</t>
    </rPh>
    <phoneticPr fontId="1"/>
  </si>
  <si>
    <t>▶ 利用料</t>
    <rPh sb="2" eb="5">
      <t>リヨウリョウ</t>
    </rPh>
    <phoneticPr fontId="1"/>
  </si>
  <si>
    <t>▶ 対象　</t>
    <rPh sb="2" eb="4">
      <t>タイショウ</t>
    </rPh>
    <phoneticPr fontId="1"/>
  </si>
  <si>
    <t>〔無・有〕</t>
    <rPh sb="1" eb="2">
      <t>ナシ</t>
    </rPh>
    <rPh sb="3" eb="4">
      <t>アリ</t>
    </rPh>
    <phoneticPr fontId="1"/>
  </si>
  <si>
    <t>［</t>
    <phoneticPr fontId="1"/>
  </si>
  <si>
    <t>円］</t>
    <rPh sb="0" eb="1">
      <t>エン</t>
    </rPh>
    <phoneticPr fontId="1"/>
  </si>
  <si>
    <t>/</t>
    <phoneticPr fontId="1"/>
  </si>
  <si>
    <t>単位［</t>
    <rPh sb="0" eb="2">
      <t>タンイ</t>
    </rPh>
    <phoneticPr fontId="1"/>
  </si>
  <si>
    <t>1回・1時間・その他</t>
    <rPh sb="1" eb="2">
      <t>カイ</t>
    </rPh>
    <rPh sb="4" eb="6">
      <t>ジカン</t>
    </rPh>
    <rPh sb="9" eb="10">
      <t>タ</t>
    </rPh>
    <phoneticPr fontId="1"/>
  </si>
  <si>
    <t>）］</t>
    <phoneticPr fontId="1"/>
  </si>
  <si>
    <t>３　活動地域</t>
    <rPh sb="2" eb="4">
      <t>カツドウ</t>
    </rPh>
    <rPh sb="4" eb="6">
      <t>チイキ</t>
    </rPh>
    <phoneticPr fontId="1"/>
  </si>
  <si>
    <t>４　利用者人数見込み（実人数）</t>
    <rPh sb="2" eb="5">
      <t>リヨウシャ</t>
    </rPh>
    <rPh sb="5" eb="7">
      <t>ニンズウ</t>
    </rPh>
    <rPh sb="7" eb="9">
      <t>ミコ</t>
    </rPh>
    <rPh sb="11" eb="12">
      <t>ジツ</t>
    </rPh>
    <rPh sb="12" eb="14">
      <t>ニンズウ</t>
    </rPh>
    <phoneticPr fontId="1"/>
  </si>
  <si>
    <t>区分</t>
    <rPh sb="0" eb="2">
      <t>クブン</t>
    </rPh>
    <phoneticPr fontId="1"/>
  </si>
  <si>
    <t>人数（人）</t>
    <rPh sb="0" eb="2">
      <t>ニンズウ</t>
    </rPh>
    <rPh sb="3" eb="4">
      <t>ニン</t>
    </rPh>
    <phoneticPr fontId="1"/>
  </si>
  <si>
    <t>①要支援者</t>
    <rPh sb="1" eb="2">
      <t>ヨウ</t>
    </rPh>
    <rPh sb="2" eb="5">
      <t>シエンシャ</t>
    </rPh>
    <phoneticPr fontId="1"/>
  </si>
  <si>
    <t>②事業対象者</t>
    <rPh sb="1" eb="3">
      <t>ジギョウ</t>
    </rPh>
    <rPh sb="3" eb="5">
      <t>タイショウ</t>
    </rPh>
    <rPh sb="5" eb="6">
      <t>シャ</t>
    </rPh>
    <phoneticPr fontId="1"/>
  </si>
  <si>
    <t>③要介護者</t>
    <rPh sb="1" eb="2">
      <t>ヨウ</t>
    </rPh>
    <rPh sb="2" eb="5">
      <t>カイゴシャ</t>
    </rPh>
    <phoneticPr fontId="1"/>
  </si>
  <si>
    <t>④障害者</t>
    <rPh sb="1" eb="4">
      <t>ショウガイシャ</t>
    </rPh>
    <phoneticPr fontId="1"/>
  </si>
  <si>
    <t>⑤その他</t>
    <rPh sb="3" eb="4">
      <t>タ</t>
    </rPh>
    <phoneticPr fontId="1"/>
  </si>
  <si>
    <t>イ.小計（③+④+⑤）</t>
    <rPh sb="2" eb="4">
      <t>ショウケイ</t>
    </rPh>
    <phoneticPr fontId="1"/>
  </si>
  <si>
    <t>※全利用者のうち要支援者等の割合</t>
    <rPh sb="1" eb="2">
      <t>ゼン</t>
    </rPh>
    <rPh sb="2" eb="5">
      <t>リヨウシャ</t>
    </rPh>
    <rPh sb="8" eb="9">
      <t>ヨウ</t>
    </rPh>
    <rPh sb="9" eb="13">
      <t>シエンシャナド</t>
    </rPh>
    <rPh sb="14" eb="16">
      <t>ワリアイ</t>
    </rPh>
    <phoneticPr fontId="1"/>
  </si>
  <si>
    <t>ア</t>
    <phoneticPr fontId="1"/>
  </si>
  <si>
    <t>÷</t>
    <phoneticPr fontId="1"/>
  </si>
  <si>
    <t>ウ</t>
    <phoneticPr fontId="1"/>
  </si>
  <si>
    <t>割</t>
    <rPh sb="0" eb="1">
      <t>ワリ</t>
    </rPh>
    <phoneticPr fontId="1"/>
  </si>
  <si>
    <t>Ａ</t>
    <phoneticPr fontId="1"/>
  </si>
  <si>
    <t>B</t>
    <phoneticPr fontId="1"/>
  </si>
  <si>
    <t>回（人）</t>
    <rPh sb="0" eb="1">
      <t>カイ</t>
    </rPh>
    <rPh sb="2" eb="3">
      <t>ニン</t>
    </rPh>
    <phoneticPr fontId="1"/>
  </si>
  <si>
    <t>氏名</t>
    <rPh sb="0" eb="2">
      <t>シメイ</t>
    </rPh>
    <phoneticPr fontId="1"/>
  </si>
  <si>
    <t>ウ.合計（ア+イ）　　</t>
    <rPh sb="2" eb="4">
      <t>ゴウケイ</t>
    </rPh>
    <phoneticPr fontId="1"/>
  </si>
  <si>
    <t>ア.小計（①+②）　　</t>
    <rPh sb="2" eb="4">
      <t>ショウケイ</t>
    </rPh>
    <phoneticPr fontId="1"/>
  </si>
  <si>
    <t>活動員</t>
    <rPh sb="0" eb="2">
      <t>カツドウ</t>
    </rPh>
    <rPh sb="2" eb="3">
      <t>イン</t>
    </rPh>
    <phoneticPr fontId="1"/>
  </si>
  <si>
    <t>（合計）</t>
    <rPh sb="1" eb="3">
      <t>ゴウケイ</t>
    </rPh>
    <phoneticPr fontId="1"/>
  </si>
  <si>
    <t>※１.　奨励金についても、全利用者のうち要支援者等の割合(下記％)に応じて按分されるためご注意ください。</t>
    <rPh sb="4" eb="7">
      <t>ショウレイキン</t>
    </rPh>
    <rPh sb="13" eb="14">
      <t>ゼン</t>
    </rPh>
    <rPh sb="14" eb="17">
      <t>リヨウシャ</t>
    </rPh>
    <rPh sb="20" eb="21">
      <t>ヨウ</t>
    </rPh>
    <rPh sb="21" eb="25">
      <t>シエンシャナド</t>
    </rPh>
    <rPh sb="26" eb="28">
      <t>ワリアイ</t>
    </rPh>
    <rPh sb="29" eb="31">
      <t>カキ</t>
    </rPh>
    <rPh sb="34" eb="35">
      <t>オウ</t>
    </rPh>
    <rPh sb="37" eb="39">
      <t>アンブン</t>
    </rPh>
    <rPh sb="45" eb="47">
      <t>チュウイ</t>
    </rPh>
    <phoneticPr fontId="1"/>
  </si>
  <si>
    <t>※3.　1人当たりの奨励金の補助額の上限は年間１０，０００円とします。</t>
    <rPh sb="4" eb="6">
      <t>ヒトリ</t>
    </rPh>
    <rPh sb="6" eb="7">
      <t>ア</t>
    </rPh>
    <rPh sb="10" eb="13">
      <t>ショウレイキン</t>
    </rPh>
    <rPh sb="14" eb="16">
      <t>ホジョ</t>
    </rPh>
    <rPh sb="16" eb="17">
      <t>ガク</t>
    </rPh>
    <rPh sb="18" eb="20">
      <t>ジョウゲン</t>
    </rPh>
    <rPh sb="21" eb="23">
      <t>ネンカン</t>
    </rPh>
    <rPh sb="29" eb="30">
      <t>エン</t>
    </rPh>
    <phoneticPr fontId="1"/>
  </si>
  <si>
    <t>１　支出</t>
    <rPh sb="2" eb="4">
      <t>シシュツ</t>
    </rPh>
    <phoneticPr fontId="1"/>
  </si>
  <si>
    <t>①補助対象経費</t>
    <rPh sb="1" eb="3">
      <t>ホジョ</t>
    </rPh>
    <rPh sb="3" eb="5">
      <t>タイショウ</t>
    </rPh>
    <rPh sb="5" eb="7">
      <t>ケイヒ</t>
    </rPh>
    <phoneticPr fontId="1"/>
  </si>
  <si>
    <t>項目</t>
    <rPh sb="0" eb="2">
      <t>コウモク</t>
    </rPh>
    <phoneticPr fontId="1"/>
  </si>
  <si>
    <t>予算額(円）</t>
    <rPh sb="0" eb="2">
      <t>ヨサン</t>
    </rPh>
    <rPh sb="2" eb="3">
      <t>ガク</t>
    </rPh>
    <rPh sb="4" eb="5">
      <t>エン</t>
    </rPh>
    <phoneticPr fontId="1"/>
  </si>
  <si>
    <t>備考</t>
    <rPh sb="0" eb="2">
      <t>ビコウ</t>
    </rPh>
    <phoneticPr fontId="1"/>
  </si>
  <si>
    <t>②奨励金</t>
    <rPh sb="1" eb="4">
      <t>ショウレイキン</t>
    </rPh>
    <phoneticPr fontId="1"/>
  </si>
  <si>
    <t>予算額（円）</t>
    <rPh sb="0" eb="2">
      <t>ヨサン</t>
    </rPh>
    <rPh sb="2" eb="3">
      <t>ガク</t>
    </rPh>
    <rPh sb="4" eb="5">
      <t>エン</t>
    </rPh>
    <phoneticPr fontId="1"/>
  </si>
  <si>
    <t>①+②　　合計</t>
    <rPh sb="5" eb="7">
      <t>ゴウケイ</t>
    </rPh>
    <phoneticPr fontId="1"/>
  </si>
  <si>
    <t>２　収入</t>
    <rPh sb="2" eb="4">
      <t>シュウニュウ</t>
    </rPh>
    <phoneticPr fontId="1"/>
  </si>
  <si>
    <t>市支えあい活動補助金</t>
    <rPh sb="0" eb="1">
      <t>シ</t>
    </rPh>
    <rPh sb="1" eb="2">
      <t>ササ</t>
    </rPh>
    <rPh sb="5" eb="7">
      <t>カツドウ</t>
    </rPh>
    <rPh sb="7" eb="10">
      <t>ホジョキン</t>
    </rPh>
    <phoneticPr fontId="1"/>
  </si>
  <si>
    <t>合計</t>
    <rPh sb="0" eb="2">
      <t>ゴウケイ</t>
    </rPh>
    <phoneticPr fontId="1"/>
  </si>
  <si>
    <t>鹿児島市支えあい活動補助金　構成員名簿</t>
    <rPh sb="0" eb="4">
      <t>カゴシマシ</t>
    </rPh>
    <rPh sb="4" eb="5">
      <t>ササ</t>
    </rPh>
    <rPh sb="8" eb="10">
      <t>カツドウ</t>
    </rPh>
    <rPh sb="10" eb="13">
      <t>ホジョキン</t>
    </rPh>
    <rPh sb="14" eb="17">
      <t>コウセイイン</t>
    </rPh>
    <rPh sb="17" eb="19">
      <t>メイボ</t>
    </rPh>
    <phoneticPr fontId="1"/>
  </si>
  <si>
    <t>No.</t>
    <phoneticPr fontId="1"/>
  </si>
  <si>
    <r>
      <t xml:space="preserve">(ﾌﾘｶﾞﾅ)
</t>
    </r>
    <r>
      <rPr>
        <sz val="12"/>
        <color theme="1"/>
        <rFont val="游ゴシック"/>
        <family val="3"/>
        <charset val="128"/>
        <scheme val="minor"/>
      </rPr>
      <t>氏名</t>
    </r>
    <rPh sb="8" eb="10">
      <t>シメイ</t>
    </rPh>
    <phoneticPr fontId="1"/>
  </si>
  <si>
    <t>住所</t>
    <rPh sb="0" eb="2">
      <t>ジュウショ</t>
    </rPh>
    <phoneticPr fontId="1"/>
  </si>
  <si>
    <t>生年月日</t>
    <rPh sb="0" eb="2">
      <t>セイネン</t>
    </rPh>
    <rPh sb="2" eb="4">
      <t>ガッピ</t>
    </rPh>
    <phoneticPr fontId="1"/>
  </si>
  <si>
    <t>調整役</t>
    <rPh sb="0" eb="2">
      <t>チョウセイ</t>
    </rPh>
    <rPh sb="2" eb="3">
      <t>ヤク</t>
    </rPh>
    <phoneticPr fontId="1"/>
  </si>
  <si>
    <t>※「氏名」欄は、フリガナも記入</t>
    <rPh sb="2" eb="4">
      <t>シメイ</t>
    </rPh>
    <rPh sb="5" eb="6">
      <t>ラン</t>
    </rPh>
    <rPh sb="13" eb="15">
      <t>キニュウ</t>
    </rPh>
    <phoneticPr fontId="1"/>
  </si>
  <si>
    <t>※調整役の方については、一番右の「調整役」欄に「○」を記入</t>
    <rPh sb="1" eb="3">
      <t>チョウセイ</t>
    </rPh>
    <rPh sb="3" eb="4">
      <t>ヤク</t>
    </rPh>
    <rPh sb="5" eb="6">
      <t>ホウ</t>
    </rPh>
    <rPh sb="12" eb="14">
      <t>イチバン</t>
    </rPh>
    <rPh sb="14" eb="15">
      <t>ミギ</t>
    </rPh>
    <rPh sb="17" eb="19">
      <t>チョウセイ</t>
    </rPh>
    <rPh sb="19" eb="20">
      <t>ヤク</t>
    </rPh>
    <rPh sb="21" eb="22">
      <t>ラン</t>
    </rPh>
    <rPh sb="27" eb="29">
      <t>キニュウ</t>
    </rPh>
    <phoneticPr fontId="1"/>
  </si>
  <si>
    <t>※構成員数は３人以上で、鹿児島市に住所を有する方が対象です。</t>
    <rPh sb="1" eb="4">
      <t>コウセイイン</t>
    </rPh>
    <rPh sb="4" eb="5">
      <t>スウ</t>
    </rPh>
    <rPh sb="7" eb="10">
      <t>ニンイジョウ</t>
    </rPh>
    <rPh sb="12" eb="16">
      <t>カゴシマシ</t>
    </rPh>
    <rPh sb="17" eb="19">
      <t>ジュウショ</t>
    </rPh>
    <rPh sb="20" eb="21">
      <t>ユウ</t>
    </rPh>
    <rPh sb="23" eb="24">
      <t>カタ</t>
    </rPh>
    <rPh sb="25" eb="27">
      <t>タイショウ</t>
    </rPh>
    <phoneticPr fontId="1"/>
  </si>
  <si>
    <t>（調整役連絡先）</t>
    <rPh sb="1" eb="3">
      <t>チョウセイ</t>
    </rPh>
    <rPh sb="3" eb="4">
      <t>ヤク</t>
    </rPh>
    <rPh sb="4" eb="7">
      <t>レンラクサキ</t>
    </rPh>
    <phoneticPr fontId="1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</si>
  <si>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</si>
  <si>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※構成員、代表者、調整役に変更が生じた場合は手続きが必要です。</t>
    <rPh sb="1" eb="4">
      <t>コウセイイン</t>
    </rPh>
    <rPh sb="5" eb="8">
      <t>ダイヒョウシャ</t>
    </rPh>
    <rPh sb="9" eb="11">
      <t>チョウセイ</t>
    </rPh>
    <rPh sb="11" eb="12">
      <t>ヤク</t>
    </rPh>
    <rPh sb="13" eb="15">
      <t>ヘンコウ</t>
    </rPh>
    <rPh sb="16" eb="17">
      <t>ショウ</t>
    </rPh>
    <rPh sb="19" eb="21">
      <t>バアイ</t>
    </rPh>
    <rPh sb="22" eb="24">
      <t>テツヅ</t>
    </rPh>
    <rPh sb="26" eb="28">
      <t>ヒツヨウ</t>
    </rPh>
    <phoneticPr fontId="1"/>
  </si>
  <si>
    <t>％</t>
    <phoneticPr fontId="1"/>
  </si>
  <si>
    <t>令和</t>
    <rPh sb="0" eb="2">
      <t>レイワ</t>
    </rPh>
    <phoneticPr fontId="1"/>
  </si>
  <si>
    <t>活動への奨励金</t>
    <rPh sb="0" eb="2">
      <t>カツドウ</t>
    </rPh>
    <rPh sb="4" eb="7">
      <t>ショウレイキン</t>
    </rPh>
    <phoneticPr fontId="1"/>
  </si>
  <si>
    <t>○</t>
    <phoneticPr fontId="1"/>
  </si>
  <si>
    <t>申請者の住所</t>
    <rPh sb="0" eb="3">
      <t>シンセイシャ</t>
    </rPh>
    <rPh sb="4" eb="6">
      <t>ジュウショ</t>
    </rPh>
    <phoneticPr fontId="1"/>
  </si>
  <si>
    <t>活動員数</t>
    <rPh sb="0" eb="2">
      <t>カツドウ</t>
    </rPh>
    <rPh sb="2" eb="3">
      <t>イン</t>
    </rPh>
    <rPh sb="3" eb="4">
      <t>スウ</t>
    </rPh>
    <phoneticPr fontId="1"/>
  </si>
  <si>
    <t>要支援者数</t>
    <rPh sb="0" eb="1">
      <t>ヨウ</t>
    </rPh>
    <rPh sb="1" eb="4">
      <t>シエンシャ</t>
    </rPh>
    <rPh sb="4" eb="5">
      <t>スウ</t>
    </rPh>
    <phoneticPr fontId="1"/>
  </si>
  <si>
    <t>障害者数</t>
    <rPh sb="0" eb="3">
      <t>ショウガイシャ</t>
    </rPh>
    <rPh sb="3" eb="4">
      <t>スウ</t>
    </rPh>
    <phoneticPr fontId="1"/>
  </si>
  <si>
    <t>要介護者数</t>
    <rPh sb="0" eb="1">
      <t>ヨウ</t>
    </rPh>
    <rPh sb="1" eb="4">
      <t>カイゴシャ</t>
    </rPh>
    <rPh sb="4" eb="5">
      <t>スウ</t>
    </rPh>
    <phoneticPr fontId="1"/>
  </si>
  <si>
    <t>事業対象者数</t>
    <rPh sb="0" eb="2">
      <t>ジギョウ</t>
    </rPh>
    <rPh sb="2" eb="4">
      <t>タイショウ</t>
    </rPh>
    <rPh sb="4" eb="5">
      <t>シャ</t>
    </rPh>
    <rPh sb="5" eb="6">
      <t>スウ</t>
    </rPh>
    <phoneticPr fontId="1"/>
  </si>
  <si>
    <t>入力フォーム２</t>
    <rPh sb="0" eb="2">
      <t>ニュウリョク</t>
    </rPh>
    <phoneticPr fontId="1"/>
  </si>
  <si>
    <t>＊その他＝介護保険、</t>
    <rPh sb="3" eb="4">
      <t>タ</t>
    </rPh>
    <rPh sb="5" eb="7">
      <t>カイゴ</t>
    </rPh>
    <rPh sb="7" eb="9">
      <t>ホケン</t>
    </rPh>
    <phoneticPr fontId="1"/>
  </si>
  <si>
    <t>障害者手帳等未認定者</t>
    <phoneticPr fontId="1"/>
  </si>
  <si>
    <t>例：寄付金</t>
    <rPh sb="0" eb="1">
      <t>レイ</t>
    </rPh>
    <rPh sb="2" eb="5">
      <t>キフキン</t>
    </rPh>
    <phoneticPr fontId="1"/>
  </si>
  <si>
    <t>番号</t>
    <rPh sb="0" eb="2">
      <t>バンゴウ</t>
    </rPh>
    <phoneticPr fontId="1"/>
  </si>
  <si>
    <t>生年月日</t>
    <phoneticPr fontId="1"/>
  </si>
  <si>
    <r>
      <t xml:space="preserve">１回の奨励金
</t>
    </r>
    <r>
      <rPr>
        <sz val="9"/>
        <color theme="1"/>
        <rFont val="游ゴシック"/>
        <family val="3"/>
        <charset val="128"/>
        <scheme val="minor"/>
      </rPr>
      <t>(上限２００円)</t>
    </r>
    <rPh sb="1" eb="2">
      <t>カイ</t>
    </rPh>
    <rPh sb="3" eb="6">
      <t>ショウレイキン</t>
    </rPh>
    <rPh sb="8" eb="10">
      <t>ジョウゲン</t>
    </rPh>
    <rPh sb="13" eb="14">
      <t>エン</t>
    </rPh>
    <phoneticPr fontId="1"/>
  </si>
  <si>
    <t>例</t>
    <rPh sb="0" eb="1">
      <t>レイ</t>
    </rPh>
    <phoneticPr fontId="1"/>
  </si>
  <si>
    <t>鹿児島　太郎</t>
    <rPh sb="0" eb="3">
      <t>カゴシマ</t>
    </rPh>
    <rPh sb="4" eb="6">
      <t>タロウ</t>
    </rPh>
    <phoneticPr fontId="1"/>
  </si>
  <si>
    <t>吉野町○○-○</t>
    <rPh sb="0" eb="2">
      <t>ヨシノ</t>
    </rPh>
    <rPh sb="2" eb="3">
      <t>チョウ</t>
    </rPh>
    <phoneticPr fontId="1"/>
  </si>
  <si>
    <t>例：鹿児島　太郎</t>
    <rPh sb="0" eb="1">
      <t>レイ</t>
    </rPh>
    <rPh sb="2" eb="5">
      <t>カゴシマ</t>
    </rPh>
    <rPh sb="6" eb="8">
      <t>タロウ</t>
    </rPh>
    <phoneticPr fontId="1"/>
  </si>
  <si>
    <t>090-0000-0000</t>
    <phoneticPr fontId="1"/>
  </si>
  <si>
    <t>合計</t>
    <rPh sb="0" eb="2">
      <t>ゴウケイ</t>
    </rPh>
    <phoneticPr fontId="1"/>
  </si>
  <si>
    <t>に入力</t>
    <rPh sb="1" eb="3">
      <t>ニュウリョク</t>
    </rPh>
    <phoneticPr fontId="1"/>
  </si>
  <si>
    <t>は例</t>
    <rPh sb="1" eb="2">
      <t>レイ</t>
    </rPh>
    <phoneticPr fontId="1"/>
  </si>
  <si>
    <t>１　基本情報</t>
    <rPh sb="2" eb="4">
      <t>キホン</t>
    </rPh>
    <rPh sb="4" eb="6">
      <t>ジョウホウ</t>
    </rPh>
    <phoneticPr fontId="1"/>
  </si>
  <si>
    <t>＊兼務＝調整役と活動員の兼務</t>
    <phoneticPr fontId="1"/>
  </si>
  <si>
    <t>様式第4（第1４条関係）</t>
    <rPh sb="0" eb="2">
      <t>ヨウシキ</t>
    </rPh>
    <rPh sb="2" eb="3">
      <t>ダイ</t>
    </rPh>
    <rPh sb="5" eb="6">
      <t>ダイ</t>
    </rPh>
    <rPh sb="8" eb="9">
      <t>ジョウ</t>
    </rPh>
    <rPh sb="9" eb="11">
      <t>カンケイ</t>
    </rPh>
    <phoneticPr fontId="1"/>
  </si>
  <si>
    <t>補助事業者等の住所</t>
    <rPh sb="0" eb="2">
      <t>ホジョ</t>
    </rPh>
    <rPh sb="2" eb="4">
      <t>ジギョウ</t>
    </rPh>
    <rPh sb="4" eb="6">
      <t>シャナド</t>
    </rPh>
    <rPh sb="7" eb="9">
      <t>ジュウショ</t>
    </rPh>
    <phoneticPr fontId="1"/>
  </si>
  <si>
    <t>補助事業者等の氏名</t>
    <rPh sb="0" eb="2">
      <t>ホジョ</t>
    </rPh>
    <rPh sb="2" eb="4">
      <t>ジギョウ</t>
    </rPh>
    <rPh sb="4" eb="6">
      <t>シャナド</t>
    </rPh>
    <rPh sb="7" eb="9">
      <t>シメイ</t>
    </rPh>
    <phoneticPr fontId="1"/>
  </si>
  <si>
    <t>補　助　事　業　等　実　績　報　告　書</t>
    <rPh sb="0" eb="1">
      <t>ホ</t>
    </rPh>
    <rPh sb="2" eb="3">
      <t>スケ</t>
    </rPh>
    <rPh sb="4" eb="5">
      <t>ゴト</t>
    </rPh>
    <rPh sb="6" eb="7">
      <t>ギョウ</t>
    </rPh>
    <rPh sb="8" eb="9">
      <t>ナド</t>
    </rPh>
    <rPh sb="10" eb="11">
      <t>ジツ</t>
    </rPh>
    <rPh sb="12" eb="13">
      <t>イサオ</t>
    </rPh>
    <rPh sb="14" eb="15">
      <t>ホウ</t>
    </rPh>
    <rPh sb="16" eb="17">
      <t>コク</t>
    </rPh>
    <rPh sb="18" eb="19">
      <t>ショ</t>
    </rPh>
    <phoneticPr fontId="1"/>
  </si>
  <si>
    <t>鹿児島市補助金等交付規則第14条の規定により、次のとおり報告します。</t>
    <rPh sb="0" eb="4">
      <t>カゴシマシ</t>
    </rPh>
    <rPh sb="4" eb="8">
      <t>ホジョキンナド</t>
    </rPh>
    <rPh sb="8" eb="10">
      <t>コウフ</t>
    </rPh>
    <rPh sb="10" eb="12">
      <t>キソク</t>
    </rPh>
    <rPh sb="12" eb="13">
      <t>ダイ</t>
    </rPh>
    <rPh sb="15" eb="16">
      <t>ジョウ</t>
    </rPh>
    <rPh sb="17" eb="19">
      <t>キテイ</t>
    </rPh>
    <rPh sb="23" eb="24">
      <t>ツギ</t>
    </rPh>
    <rPh sb="28" eb="30">
      <t>ホウコク</t>
    </rPh>
    <phoneticPr fontId="1"/>
  </si>
  <si>
    <t>指令年月日</t>
    <rPh sb="0" eb="2">
      <t>シレイ</t>
    </rPh>
    <rPh sb="2" eb="5">
      <t>ネンガッピ</t>
    </rPh>
    <phoneticPr fontId="1"/>
  </si>
  <si>
    <t>　年　　月　　日</t>
    <rPh sb="1" eb="2">
      <t>ネン</t>
    </rPh>
    <rPh sb="4" eb="5">
      <t>ガツ</t>
    </rPh>
    <rPh sb="7" eb="8">
      <t>ヒ</t>
    </rPh>
    <phoneticPr fontId="1"/>
  </si>
  <si>
    <t>指令番号</t>
    <rPh sb="0" eb="2">
      <t>シレイ</t>
    </rPh>
    <rPh sb="2" eb="4">
      <t>バンゴウ</t>
    </rPh>
    <phoneticPr fontId="1"/>
  </si>
  <si>
    <t>指令長あ第　　号</t>
    <rPh sb="0" eb="2">
      <t>シレイ</t>
    </rPh>
    <rPh sb="2" eb="3">
      <t>チョウ</t>
    </rPh>
    <rPh sb="4" eb="5">
      <t>ダイ</t>
    </rPh>
    <rPh sb="7" eb="8">
      <t>ゴウ</t>
    </rPh>
    <phoneticPr fontId="1"/>
  </si>
  <si>
    <t>補助事業等の名称</t>
    <rPh sb="0" eb="2">
      <t>ホジョ</t>
    </rPh>
    <rPh sb="2" eb="4">
      <t>ジギョウ</t>
    </rPh>
    <rPh sb="4" eb="5">
      <t>トウ</t>
    </rPh>
    <rPh sb="6" eb="8">
      <t>メイショウ</t>
    </rPh>
    <phoneticPr fontId="1"/>
  </si>
  <si>
    <t xml:space="preserve"> 鹿児島市支えあい活動補助金</t>
    <rPh sb="1" eb="5">
      <t>カゴシマシ</t>
    </rPh>
    <rPh sb="5" eb="6">
      <t>ササ</t>
    </rPh>
    <rPh sb="9" eb="11">
      <t>カツドウ</t>
    </rPh>
    <rPh sb="11" eb="14">
      <t>ホジョキン</t>
    </rPh>
    <phoneticPr fontId="1"/>
  </si>
  <si>
    <t>補助金等の交付決定額</t>
    <rPh sb="0" eb="3">
      <t>ホジョキン</t>
    </rPh>
    <rPh sb="3" eb="4">
      <t>トウ</t>
    </rPh>
    <rPh sb="5" eb="7">
      <t>コウフ</t>
    </rPh>
    <rPh sb="7" eb="9">
      <t>ケッテイ</t>
    </rPh>
    <rPh sb="9" eb="10">
      <t>ガク</t>
    </rPh>
    <phoneticPr fontId="1"/>
  </si>
  <si>
    <t>補助事業等の完了年月日</t>
    <rPh sb="0" eb="2">
      <t>ホジョ</t>
    </rPh>
    <rPh sb="2" eb="4">
      <t>ジギョウ</t>
    </rPh>
    <rPh sb="4" eb="5">
      <t>トウ</t>
    </rPh>
    <rPh sb="6" eb="8">
      <t>カンリョウ</t>
    </rPh>
    <rPh sb="8" eb="11">
      <t>ネンガッピ</t>
    </rPh>
    <phoneticPr fontId="1"/>
  </si>
  <si>
    <t>補助金等の既交付額</t>
    <rPh sb="0" eb="3">
      <t>ホジョキン</t>
    </rPh>
    <rPh sb="3" eb="4">
      <t>トウ</t>
    </rPh>
    <rPh sb="5" eb="6">
      <t>キ</t>
    </rPh>
    <rPh sb="6" eb="8">
      <t>コウフ</t>
    </rPh>
    <rPh sb="8" eb="9">
      <t>ガク</t>
    </rPh>
    <phoneticPr fontId="1"/>
  </si>
  <si>
    <t>添付書類</t>
    <rPh sb="0" eb="2">
      <t>テンプ</t>
    </rPh>
    <rPh sb="2" eb="4">
      <t>ショルイ</t>
    </rPh>
    <phoneticPr fontId="1"/>
  </si>
  <si>
    <t>鹿児島市支えあい活動補助金　活動報告書</t>
    <rPh sb="16" eb="19">
      <t>ホウコクショ</t>
    </rPh>
    <phoneticPr fontId="1"/>
  </si>
  <si>
    <t>鹿児島市支えあい活動補助金　収支決算書</t>
    <rPh sb="0" eb="4">
      <t>カゴシマシ</t>
    </rPh>
    <rPh sb="4" eb="5">
      <t>ササ</t>
    </rPh>
    <rPh sb="8" eb="10">
      <t>カツドウ</t>
    </rPh>
    <rPh sb="10" eb="13">
      <t>ホジョキン</t>
    </rPh>
    <rPh sb="14" eb="16">
      <t>シュウシ</t>
    </rPh>
    <rPh sb="16" eb="18">
      <t>ケッサン</t>
    </rPh>
    <rPh sb="18" eb="19">
      <t>ショ</t>
    </rPh>
    <phoneticPr fontId="1"/>
  </si>
  <si>
    <t>決算額（円）</t>
    <rPh sb="0" eb="2">
      <t>ケッサン</t>
    </rPh>
    <rPh sb="2" eb="3">
      <t>ガク</t>
    </rPh>
    <rPh sb="4" eb="5">
      <t>エン</t>
    </rPh>
    <phoneticPr fontId="1"/>
  </si>
  <si>
    <t>決算額(円）</t>
    <rPh sb="0" eb="2">
      <t>ケッサン</t>
    </rPh>
    <rPh sb="2" eb="3">
      <t>ガク</t>
    </rPh>
    <rPh sb="4" eb="5">
      <t>エン</t>
    </rPh>
    <phoneticPr fontId="1"/>
  </si>
  <si>
    <t>鹿児島市支えあい活動補助金　全利用者名簿</t>
    <rPh sb="0" eb="4">
      <t>カゴシマシ</t>
    </rPh>
    <rPh sb="4" eb="5">
      <t>ササ</t>
    </rPh>
    <rPh sb="8" eb="10">
      <t>カツドウ</t>
    </rPh>
    <rPh sb="10" eb="13">
      <t>ホジョキン</t>
    </rPh>
    <rPh sb="14" eb="15">
      <t>ゼン</t>
    </rPh>
    <rPh sb="15" eb="18">
      <t>リヨウシャ</t>
    </rPh>
    <rPh sb="18" eb="20">
      <t>メイボ</t>
    </rPh>
    <phoneticPr fontId="1"/>
  </si>
  <si>
    <t>介護認定等の区分</t>
    <rPh sb="0" eb="2">
      <t>カイゴ</t>
    </rPh>
    <rPh sb="2" eb="4">
      <t>ニンテイ</t>
    </rPh>
    <rPh sb="4" eb="5">
      <t>ナド</t>
    </rPh>
    <rPh sb="6" eb="8">
      <t>クブン</t>
    </rPh>
    <phoneticPr fontId="1"/>
  </si>
  <si>
    <t>要支援者等</t>
    <rPh sb="0" eb="3">
      <t>ヨウシエン</t>
    </rPh>
    <rPh sb="3" eb="5">
      <t>シャナド</t>
    </rPh>
    <phoneticPr fontId="1"/>
  </si>
  <si>
    <t>要支援者等以外</t>
    <rPh sb="0" eb="3">
      <t>ヨウシエン</t>
    </rPh>
    <rPh sb="3" eb="5">
      <t>シャナド</t>
    </rPh>
    <rPh sb="5" eb="7">
      <t>イガイ</t>
    </rPh>
    <phoneticPr fontId="1"/>
  </si>
  <si>
    <t>不明</t>
    <rPh sb="0" eb="2">
      <t>フメイ</t>
    </rPh>
    <phoneticPr fontId="1"/>
  </si>
  <si>
    <t>住　所</t>
    <rPh sb="0" eb="1">
      <t>ジュウ</t>
    </rPh>
    <rPh sb="2" eb="3">
      <t>ショ</t>
    </rPh>
    <phoneticPr fontId="1"/>
  </si>
  <si>
    <t>※「要支援者等の区分」欄は、いずれかに「○」を記入</t>
    <rPh sb="2" eb="3">
      <t>ヨウ</t>
    </rPh>
    <rPh sb="3" eb="7">
      <t>シエンシャナド</t>
    </rPh>
    <rPh sb="8" eb="10">
      <t>クブン</t>
    </rPh>
    <rPh sb="11" eb="12">
      <t>ラン</t>
    </rPh>
    <rPh sb="23" eb="25">
      <t>キニュウ</t>
    </rPh>
    <phoneticPr fontId="1"/>
  </si>
  <si>
    <t>※「要支援者等」とは、要支援者又は事業対象者</t>
    <rPh sb="2" eb="3">
      <t>ヨウ</t>
    </rPh>
    <rPh sb="3" eb="7">
      <t>シエンシャナド</t>
    </rPh>
    <rPh sb="11" eb="12">
      <t>ヨウ</t>
    </rPh>
    <rPh sb="12" eb="15">
      <t>シエンシャ</t>
    </rPh>
    <rPh sb="15" eb="16">
      <t>マタ</t>
    </rPh>
    <rPh sb="17" eb="19">
      <t>ジギョウ</t>
    </rPh>
    <rPh sb="19" eb="21">
      <t>タイショウ</t>
    </rPh>
    <rPh sb="21" eb="22">
      <t>シャ</t>
    </rPh>
    <phoneticPr fontId="1"/>
  </si>
  <si>
    <r>
      <t xml:space="preserve">(ﾌﾘｶﾞﾅ)
</t>
    </r>
    <r>
      <rPr>
        <sz val="12"/>
        <color theme="1"/>
        <rFont val="ＭＳ 明朝"/>
        <family val="1"/>
        <charset val="128"/>
      </rPr>
      <t>氏　名</t>
    </r>
    <rPh sb="8" eb="9">
      <t>　</t>
    </rPh>
    <phoneticPr fontId="1"/>
  </si>
  <si>
    <t>鹿児島市支えあい活動補助金　奨励金確認書</t>
    <rPh sb="0" eb="4">
      <t>カゴシマシ</t>
    </rPh>
    <rPh sb="4" eb="5">
      <t>ササ</t>
    </rPh>
    <rPh sb="8" eb="10">
      <t>カツドウ</t>
    </rPh>
    <rPh sb="10" eb="13">
      <t>ホジョキン</t>
    </rPh>
    <rPh sb="14" eb="17">
      <t>ショウレイキン</t>
    </rPh>
    <rPh sb="17" eb="20">
      <t>カクニンショ</t>
    </rPh>
    <phoneticPr fontId="1"/>
  </si>
  <si>
    <t>(イ)
奨励金
(※2)</t>
    <rPh sb="5" eb="8">
      <t>ショウレイキン</t>
    </rPh>
    <phoneticPr fontId="1"/>
  </si>
  <si>
    <t>(ア)年間
活動回数</t>
    <rPh sb="3" eb="5">
      <t>ネンカン</t>
    </rPh>
    <rPh sb="7" eb="9">
      <t>カツドウ</t>
    </rPh>
    <rPh sb="9" eb="11">
      <t>カイスウ</t>
    </rPh>
    <phoneticPr fontId="1"/>
  </si>
  <si>
    <t>(ア)×(イ)</t>
    <phoneticPr fontId="1"/>
  </si>
  <si>
    <t>受領印
(又はフルネームによる署名)</t>
    <rPh sb="0" eb="3">
      <t>ジュリョウイン</t>
    </rPh>
    <rPh sb="5" eb="6">
      <t>マタ</t>
    </rPh>
    <rPh sb="15" eb="17">
      <t>ショメイ</t>
    </rPh>
    <phoneticPr fontId="1"/>
  </si>
  <si>
    <t>【補助額】
1人上限
10,000円(※3)</t>
    <rPh sb="1" eb="3">
      <t>ホジョ</t>
    </rPh>
    <rPh sb="3" eb="4">
      <t>ガク</t>
    </rPh>
    <rPh sb="7" eb="8">
      <t>ニン</t>
    </rPh>
    <rPh sb="8" eb="10">
      <t>ジョウゲン</t>
    </rPh>
    <rPh sb="17" eb="18">
      <t>エン</t>
    </rPh>
    <phoneticPr fontId="1"/>
  </si>
  <si>
    <t>(ウ)×(エ)×(オ)</t>
    <phoneticPr fontId="1"/>
  </si>
  <si>
    <t>(エ)年間
活動回数</t>
    <rPh sb="3" eb="5">
      <t>ネンカン</t>
    </rPh>
    <rPh sb="7" eb="9">
      <t>カツドウ</t>
    </rPh>
    <rPh sb="9" eb="11">
      <t>カイスウ</t>
    </rPh>
    <phoneticPr fontId="1"/>
  </si>
  <si>
    <t>(オ)
奨励金
(1人200円
以内)(※2)</t>
    <rPh sb="4" eb="7">
      <t>ショウレイキン</t>
    </rPh>
    <rPh sb="9" eb="11">
      <t>ヒトリ</t>
    </rPh>
    <rPh sb="14" eb="15">
      <t>エン</t>
    </rPh>
    <rPh sb="16" eb="18">
      <t>イナイ</t>
    </rPh>
    <phoneticPr fontId="1"/>
  </si>
  <si>
    <t>※２.（イ）（オ）奨励金について、団体が活動員に対して支払う額は任意の額ですが、市の補助額としては活動1回につき</t>
    <rPh sb="9" eb="12">
      <t>ショウレイキン</t>
    </rPh>
    <rPh sb="17" eb="19">
      <t>ダンタイ</t>
    </rPh>
    <rPh sb="20" eb="22">
      <t>カツドウ</t>
    </rPh>
    <rPh sb="22" eb="23">
      <t>イン</t>
    </rPh>
    <rPh sb="24" eb="25">
      <t>タイ</t>
    </rPh>
    <rPh sb="27" eb="29">
      <t>シハラ</t>
    </rPh>
    <rPh sb="30" eb="31">
      <t>ガク</t>
    </rPh>
    <rPh sb="32" eb="34">
      <t>ニンイ</t>
    </rPh>
    <rPh sb="35" eb="36">
      <t>ガク</t>
    </rPh>
    <rPh sb="40" eb="41">
      <t>シ</t>
    </rPh>
    <rPh sb="42" eb="44">
      <t>ホジョ</t>
    </rPh>
    <rPh sb="44" eb="45">
      <t>ガク</t>
    </rPh>
    <rPh sb="49" eb="51">
      <t>カツドウ</t>
    </rPh>
    <rPh sb="52" eb="53">
      <t>カイ</t>
    </rPh>
    <phoneticPr fontId="1"/>
  </si>
  <si>
    <t>200円を上限とします。</t>
    <rPh sb="3" eb="4">
      <t>エン</t>
    </rPh>
    <rPh sb="5" eb="7">
      <t>ジョウゲン</t>
    </rPh>
    <phoneticPr fontId="1"/>
  </si>
  <si>
    <t>受領印確認表</t>
    <rPh sb="0" eb="3">
      <t>ジュリョウイン</t>
    </rPh>
    <rPh sb="3" eb="5">
      <t>カクニン</t>
    </rPh>
    <rPh sb="5" eb="6">
      <t>ヒョウ</t>
    </rPh>
    <phoneticPr fontId="1"/>
  </si>
  <si>
    <t>補助金計算表</t>
    <rPh sb="0" eb="3">
      <t>ホジョキン</t>
    </rPh>
    <rPh sb="3" eb="5">
      <t>ケイサン</t>
    </rPh>
    <rPh sb="5" eb="6">
      <t>ヒョウ</t>
    </rPh>
    <phoneticPr fontId="1"/>
  </si>
  <si>
    <t>A</t>
    <phoneticPr fontId="1"/>
  </si>
  <si>
    <t>による％(※１)（ウ）</t>
    <phoneticPr fontId="1"/>
  </si>
  <si>
    <t>活動計画（報告）書の</t>
    <rPh sb="0" eb="2">
      <t>カツドウ</t>
    </rPh>
    <rPh sb="2" eb="4">
      <t>ケイカク</t>
    </rPh>
    <rPh sb="5" eb="7">
      <t>ホウコク</t>
    </rPh>
    <rPh sb="8" eb="9">
      <t>ショ</t>
    </rPh>
    <phoneticPr fontId="1"/>
  </si>
  <si>
    <t>様式第6（第17条関係）</t>
    <rPh sb="0" eb="2">
      <t>ヨウシキ</t>
    </rPh>
    <rPh sb="2" eb="3">
      <t>ダイ</t>
    </rPh>
    <rPh sb="5" eb="6">
      <t>ダイ</t>
    </rPh>
    <rPh sb="8" eb="9">
      <t>ジョウ</t>
    </rPh>
    <rPh sb="9" eb="11">
      <t>カンケイ</t>
    </rPh>
    <phoneticPr fontId="1"/>
  </si>
  <si>
    <t>３　口座振替払（ＭＴ外））</t>
    <rPh sb="2" eb="4">
      <t>コウザ</t>
    </rPh>
    <rPh sb="4" eb="6">
      <t>フリカエ</t>
    </rPh>
    <rPh sb="6" eb="7">
      <t>バラ</t>
    </rPh>
    <rPh sb="10" eb="11">
      <t>ガイ</t>
    </rPh>
    <phoneticPr fontId="1"/>
  </si>
  <si>
    <t>２　直接払</t>
    <rPh sb="2" eb="4">
      <t>チョクセツ</t>
    </rPh>
    <rPh sb="4" eb="5">
      <t>ハラ</t>
    </rPh>
    <phoneticPr fontId="1"/>
  </si>
  <si>
    <t>（支払方法　１　口座振替払（ＭＴ）</t>
    <rPh sb="1" eb="3">
      <t>シハライ</t>
    </rPh>
    <rPh sb="3" eb="5">
      <t>ホウホウ</t>
    </rPh>
    <rPh sb="8" eb="10">
      <t>コウザ</t>
    </rPh>
    <rPh sb="10" eb="12">
      <t>フリカエ</t>
    </rPh>
    <rPh sb="12" eb="13">
      <t>ハラ</t>
    </rPh>
    <phoneticPr fontId="1"/>
  </si>
  <si>
    <t>（支払予定日　　　　　　　　）</t>
    <rPh sb="1" eb="3">
      <t>シハライ</t>
    </rPh>
    <rPh sb="3" eb="5">
      <t>ヨテイ</t>
    </rPh>
    <rPh sb="5" eb="6">
      <t>ビ</t>
    </rPh>
    <phoneticPr fontId="1"/>
  </si>
  <si>
    <t>（審査決済区分　会　・　室　・　係　）</t>
    <rPh sb="1" eb="3">
      <t>シンサ</t>
    </rPh>
    <rPh sb="3" eb="5">
      <t>ケッサイ</t>
    </rPh>
    <rPh sb="5" eb="7">
      <t>クブン</t>
    </rPh>
    <rPh sb="8" eb="9">
      <t>カイ</t>
    </rPh>
    <rPh sb="12" eb="13">
      <t>シツ</t>
    </rPh>
    <rPh sb="16" eb="17">
      <t>カカリ</t>
    </rPh>
    <phoneticPr fontId="1"/>
  </si>
  <si>
    <t>課　名</t>
    <rPh sb="0" eb="1">
      <t>カ</t>
    </rPh>
    <rPh sb="2" eb="3">
      <t>メイ</t>
    </rPh>
    <phoneticPr fontId="1"/>
  </si>
  <si>
    <t>長寿あんしん課</t>
    <rPh sb="0" eb="2">
      <t>チョウジュ</t>
    </rPh>
    <rPh sb="6" eb="7">
      <t>カ</t>
    </rPh>
    <phoneticPr fontId="1"/>
  </si>
  <si>
    <t>年度</t>
    <rPh sb="0" eb="2">
      <t>ネンド</t>
    </rPh>
    <phoneticPr fontId="1"/>
  </si>
  <si>
    <t>支出命令番号</t>
    <rPh sb="0" eb="2">
      <t>シシュツ</t>
    </rPh>
    <rPh sb="2" eb="4">
      <t>メイレイ</t>
    </rPh>
    <rPh sb="4" eb="6">
      <t>バンゴウ</t>
    </rPh>
    <phoneticPr fontId="1"/>
  </si>
  <si>
    <t>款</t>
    <rPh sb="0" eb="1">
      <t>カン</t>
    </rPh>
    <phoneticPr fontId="1"/>
  </si>
  <si>
    <t>０９</t>
    <phoneticPr fontId="1"/>
  </si>
  <si>
    <t>０３</t>
    <phoneticPr fontId="1"/>
  </si>
  <si>
    <t>（下線以下を記入してください。）</t>
    <rPh sb="1" eb="3">
      <t>カセン</t>
    </rPh>
    <rPh sb="3" eb="5">
      <t>イカ</t>
    </rPh>
    <rPh sb="6" eb="8">
      <t>キニュウ</t>
    </rPh>
    <phoneticPr fontId="1"/>
  </si>
  <si>
    <t>月</t>
    <rPh sb="0" eb="1">
      <t>ツキ</t>
    </rPh>
    <phoneticPr fontId="1"/>
  </si>
  <si>
    <t>印</t>
    <rPh sb="0" eb="1">
      <t>イン</t>
    </rPh>
    <phoneticPr fontId="1"/>
  </si>
  <si>
    <t>補助金等交付請求書</t>
    <rPh sb="0" eb="4">
      <t>ホジョキンナド</t>
    </rPh>
    <rPh sb="4" eb="6">
      <t>コウフ</t>
    </rPh>
    <rPh sb="6" eb="9">
      <t>セイキュウショ</t>
    </rPh>
    <phoneticPr fontId="1"/>
  </si>
  <si>
    <t>鹿児島市補助金等交付規則第17条第1項の規定により、次のとおり請求します。</t>
    <rPh sb="0" eb="4">
      <t>カゴシマシ</t>
    </rPh>
    <rPh sb="4" eb="8">
      <t>ホジョキンナド</t>
    </rPh>
    <rPh sb="8" eb="10">
      <t>コウフ</t>
    </rPh>
    <rPh sb="10" eb="12">
      <t>キソク</t>
    </rPh>
    <rPh sb="12" eb="13">
      <t>ダイ</t>
    </rPh>
    <rPh sb="15" eb="16">
      <t>ジョウ</t>
    </rPh>
    <rPh sb="16" eb="17">
      <t>ダイ</t>
    </rPh>
    <rPh sb="18" eb="19">
      <t>コウ</t>
    </rPh>
    <rPh sb="20" eb="22">
      <t>キテイ</t>
    </rPh>
    <rPh sb="26" eb="27">
      <t>ツギ</t>
    </rPh>
    <rPh sb="31" eb="33">
      <t>セイキュウ</t>
    </rPh>
    <phoneticPr fontId="1"/>
  </si>
  <si>
    <t>指令年月日</t>
    <rPh sb="0" eb="2">
      <t>シレイ</t>
    </rPh>
    <rPh sb="2" eb="5">
      <t>ネンガッピ</t>
    </rPh>
    <phoneticPr fontId="1"/>
  </si>
  <si>
    <t>指令番号</t>
    <rPh sb="0" eb="2">
      <t>シレイ</t>
    </rPh>
    <rPh sb="2" eb="4">
      <t>バンゴウ</t>
    </rPh>
    <phoneticPr fontId="1"/>
  </si>
  <si>
    <t>年　　月　　日</t>
    <rPh sb="0" eb="1">
      <t>ネン</t>
    </rPh>
    <rPh sb="3" eb="4">
      <t>ガツ</t>
    </rPh>
    <rPh sb="6" eb="7">
      <t>ヒ</t>
    </rPh>
    <phoneticPr fontId="1"/>
  </si>
  <si>
    <t>支えあい活動補助金</t>
    <rPh sb="0" eb="1">
      <t>ササ</t>
    </rPh>
    <rPh sb="4" eb="6">
      <t>カツドウ</t>
    </rPh>
    <rPh sb="6" eb="9">
      <t>ホジョキン</t>
    </rPh>
    <phoneticPr fontId="1"/>
  </si>
  <si>
    <t>補助金等の請求金額</t>
    <rPh sb="0" eb="4">
      <t>ホジョキンナド</t>
    </rPh>
    <rPh sb="5" eb="7">
      <t>セイキュウ</t>
    </rPh>
    <rPh sb="7" eb="9">
      <t>キンガク</t>
    </rPh>
    <phoneticPr fontId="1"/>
  </si>
  <si>
    <t>拾</t>
    <rPh sb="0" eb="1">
      <t>ジュウ</t>
    </rPh>
    <phoneticPr fontId="1"/>
  </si>
  <si>
    <t>億</t>
    <rPh sb="0" eb="1">
      <t>オク</t>
    </rPh>
    <phoneticPr fontId="1"/>
  </si>
  <si>
    <t>千</t>
    <rPh sb="0" eb="1">
      <t>セン</t>
    </rPh>
    <phoneticPr fontId="1"/>
  </si>
  <si>
    <t>百</t>
    <rPh sb="0" eb="1">
      <t>ヒャク</t>
    </rPh>
    <phoneticPr fontId="1"/>
  </si>
  <si>
    <t>万</t>
    <rPh sb="0" eb="1">
      <t>マン</t>
    </rPh>
    <phoneticPr fontId="1"/>
  </si>
  <si>
    <t>指令長あ第　 　号</t>
    <rPh sb="0" eb="2">
      <t>シレイ</t>
    </rPh>
    <rPh sb="2" eb="3">
      <t>チョウ</t>
    </rPh>
    <rPh sb="4" eb="5">
      <t>ダイ</t>
    </rPh>
    <rPh sb="8" eb="9">
      <t>ゴウ</t>
    </rPh>
    <phoneticPr fontId="1"/>
  </si>
  <si>
    <t>補助事業者等の氏名</t>
    <rPh sb="0" eb="6">
      <t>ホジョジギョウシャナド</t>
    </rPh>
    <rPh sb="7" eb="9">
      <t>シメイ</t>
    </rPh>
    <phoneticPr fontId="1"/>
  </si>
  <si>
    <t>会　　計</t>
    <rPh sb="0" eb="1">
      <t>カイ</t>
    </rPh>
    <rPh sb="3" eb="4">
      <t>ケイ</t>
    </rPh>
    <phoneticPr fontId="1"/>
  </si>
  <si>
    <t>歳出</t>
    <rPh sb="0" eb="2">
      <t>サイシュツ</t>
    </rPh>
    <phoneticPr fontId="1"/>
  </si>
  <si>
    <t>押印を省略する場合は、記入してください。</t>
    <phoneticPr fontId="1"/>
  </si>
  <si>
    <t>受領については、次のとおり願います。（希望の番号を○囲みする）</t>
    <rPh sb="0" eb="2">
      <t>ジュリョウ</t>
    </rPh>
    <rPh sb="8" eb="9">
      <t>ツギ</t>
    </rPh>
    <rPh sb="13" eb="14">
      <t>ネガ</t>
    </rPh>
    <rPh sb="19" eb="21">
      <t>キボウ</t>
    </rPh>
    <rPh sb="22" eb="24">
      <t>バンゴウ</t>
    </rPh>
    <rPh sb="26" eb="27">
      <t>カコ</t>
    </rPh>
    <phoneticPr fontId="1"/>
  </si>
  <si>
    <t>口座振替払（下記口座のとおり）</t>
    <rPh sb="0" eb="2">
      <t>コウザ</t>
    </rPh>
    <rPh sb="2" eb="4">
      <t>フリカエ</t>
    </rPh>
    <rPh sb="4" eb="5">
      <t>バラ</t>
    </rPh>
    <rPh sb="6" eb="8">
      <t>カキ</t>
    </rPh>
    <rPh sb="8" eb="10">
      <t>コウザ</t>
    </rPh>
    <phoneticPr fontId="1"/>
  </si>
  <si>
    <t>現　金　払</t>
    <rPh sb="0" eb="1">
      <t>ゲン</t>
    </rPh>
    <rPh sb="2" eb="3">
      <t>キン</t>
    </rPh>
    <rPh sb="4" eb="5">
      <t>バラ</t>
    </rPh>
    <phoneticPr fontId="1"/>
  </si>
  <si>
    <t>銀行</t>
    <rPh sb="0" eb="2">
      <t>ギンコウ</t>
    </rPh>
    <phoneticPr fontId="1"/>
  </si>
  <si>
    <t>（金庫）</t>
    <rPh sb="1" eb="3">
      <t>キンコ</t>
    </rPh>
    <phoneticPr fontId="1"/>
  </si>
  <si>
    <t>店</t>
    <rPh sb="0" eb="1">
      <t>テン</t>
    </rPh>
    <phoneticPr fontId="1"/>
  </si>
  <si>
    <t>フリガナ</t>
    <phoneticPr fontId="1"/>
  </si>
  <si>
    <t>口座名義</t>
    <rPh sb="0" eb="2">
      <t>コウザ</t>
    </rPh>
    <rPh sb="2" eb="4">
      <t>メイギ</t>
    </rPh>
    <phoneticPr fontId="1"/>
  </si>
  <si>
    <t>振　込　先</t>
    <rPh sb="0" eb="1">
      <t>シン</t>
    </rPh>
    <rPh sb="2" eb="3">
      <t>コ</t>
    </rPh>
    <rPh sb="4" eb="5">
      <t>サキ</t>
    </rPh>
    <phoneticPr fontId="1"/>
  </si>
  <si>
    <t>口座番号</t>
    <rPh sb="0" eb="2">
      <t>コウザ</t>
    </rPh>
    <rPh sb="2" eb="4">
      <t>バンゴウ</t>
    </rPh>
    <phoneticPr fontId="1"/>
  </si>
  <si>
    <t>普通・当座・別段・貯蓄</t>
    <rPh sb="0" eb="2">
      <t>フツウ</t>
    </rPh>
    <rPh sb="3" eb="5">
      <t>トウザ</t>
    </rPh>
    <rPh sb="6" eb="8">
      <t>ベツダン</t>
    </rPh>
    <rPh sb="9" eb="11">
      <t>チョチク</t>
    </rPh>
    <phoneticPr fontId="1"/>
  </si>
  <si>
    <t>報告年月日</t>
    <rPh sb="0" eb="2">
      <t>ホウコク</t>
    </rPh>
    <rPh sb="2" eb="5">
      <t>ネンガッピ</t>
    </rPh>
    <phoneticPr fontId="1"/>
  </si>
  <si>
    <t>例</t>
    <rPh sb="0" eb="1">
      <t>レイ</t>
    </rPh>
    <phoneticPr fontId="1"/>
  </si>
  <si>
    <t>薩摩　篤子</t>
    <rPh sb="0" eb="2">
      <t>サツマ</t>
    </rPh>
    <rPh sb="3" eb="5">
      <t>アツコ</t>
    </rPh>
    <phoneticPr fontId="1"/>
  </si>
  <si>
    <t>大明丘1丁目23-4</t>
    <rPh sb="0" eb="3">
      <t>ダイミョウガオカ</t>
    </rPh>
    <rPh sb="4" eb="6">
      <t>チョウメ</t>
    </rPh>
    <phoneticPr fontId="1"/>
  </si>
  <si>
    <t>○</t>
    <phoneticPr fontId="1"/>
  </si>
  <si>
    <t>要支援者等数</t>
    <rPh sb="0" eb="1">
      <t>ヨウ</t>
    </rPh>
    <rPh sb="1" eb="4">
      <t>シエンシャ</t>
    </rPh>
    <rPh sb="4" eb="5">
      <t>トウ</t>
    </rPh>
    <rPh sb="5" eb="6">
      <t>スウ</t>
    </rPh>
    <phoneticPr fontId="1"/>
  </si>
  <si>
    <t>要支援者等以外数</t>
    <rPh sb="0" eb="1">
      <t>ヨウ</t>
    </rPh>
    <rPh sb="1" eb="4">
      <t>シエンシャ</t>
    </rPh>
    <rPh sb="4" eb="5">
      <t>トウ</t>
    </rPh>
    <rPh sb="5" eb="7">
      <t>イガイ</t>
    </rPh>
    <rPh sb="7" eb="8">
      <t>スウ</t>
    </rPh>
    <phoneticPr fontId="1"/>
  </si>
  <si>
    <t>名</t>
    <rPh sb="0" eb="1">
      <t>メイ</t>
    </rPh>
    <phoneticPr fontId="1"/>
  </si>
  <si>
    <t>団 体 名</t>
    <rPh sb="0" eb="1">
      <t>ダン</t>
    </rPh>
    <rPh sb="2" eb="3">
      <t>カラダ</t>
    </rPh>
    <rPh sb="4" eb="5">
      <t>メイ</t>
    </rPh>
    <phoneticPr fontId="1"/>
  </si>
  <si>
    <t>円</t>
    <rPh sb="0" eb="1">
      <t>エン</t>
    </rPh>
    <phoneticPr fontId="1"/>
  </si>
  <si>
    <t>２　補助金等の交付決定額</t>
    <phoneticPr fontId="1"/>
  </si>
  <si>
    <t>２　補助金等の既交付額</t>
    <phoneticPr fontId="1"/>
  </si>
  <si>
    <t>口座の種類</t>
    <phoneticPr fontId="1"/>
  </si>
  <si>
    <t>金融機関名</t>
    <phoneticPr fontId="1"/>
  </si>
  <si>
    <t>5　利用者人数</t>
    <rPh sb="2" eb="4">
      <t>リヨウ</t>
    </rPh>
    <rPh sb="4" eb="5">
      <t>シャ</t>
    </rPh>
    <rPh sb="5" eb="7">
      <t>ニンズウ</t>
    </rPh>
    <phoneticPr fontId="1"/>
  </si>
  <si>
    <t>6　支援者人数</t>
    <rPh sb="2" eb="5">
      <t>シエンシャ</t>
    </rPh>
    <rPh sb="5" eb="7">
      <t>ニンズウ</t>
    </rPh>
    <phoneticPr fontId="1"/>
  </si>
  <si>
    <t>7　利用要件　利用料等</t>
    <rPh sb="2" eb="4">
      <t>リヨウ</t>
    </rPh>
    <rPh sb="4" eb="6">
      <t>ヨウケン</t>
    </rPh>
    <rPh sb="7" eb="10">
      <t>リヨウリョウ</t>
    </rPh>
    <rPh sb="10" eb="11">
      <t>トウ</t>
    </rPh>
    <phoneticPr fontId="1"/>
  </si>
  <si>
    <t>銀行名</t>
    <rPh sb="0" eb="3">
      <t>ギンコウメイ</t>
    </rPh>
    <phoneticPr fontId="1"/>
  </si>
  <si>
    <t>金融機関</t>
    <rPh sb="0" eb="2">
      <t>キンユウ</t>
    </rPh>
    <rPh sb="2" eb="4">
      <t>キカン</t>
    </rPh>
    <phoneticPr fontId="1"/>
  </si>
  <si>
    <t>信金等</t>
    <rPh sb="0" eb="3">
      <t>シンキンナド</t>
    </rPh>
    <phoneticPr fontId="1"/>
  </si>
  <si>
    <t>支店名</t>
    <rPh sb="0" eb="3">
      <t>シテンメイ</t>
    </rPh>
    <phoneticPr fontId="1"/>
  </si>
  <si>
    <t>利用回数</t>
    <rPh sb="0" eb="4">
      <t>リヨウカイスウ</t>
    </rPh>
    <phoneticPr fontId="1"/>
  </si>
  <si>
    <t>利用合計</t>
    <rPh sb="0" eb="2">
      <t>リヨウ</t>
    </rPh>
    <rPh sb="2" eb="4">
      <t>ゴウケイ</t>
    </rPh>
    <phoneticPr fontId="1"/>
  </si>
  <si>
    <t>回</t>
    <rPh sb="0" eb="1">
      <t>カイ</t>
    </rPh>
    <phoneticPr fontId="1"/>
  </si>
  <si>
    <t xml:space="preserve">５　延べ活動回数（全利用者に係る延べ利用者数）の実績  </t>
    <rPh sb="2" eb="3">
      <t>ノ</t>
    </rPh>
    <rPh sb="4" eb="6">
      <t>カツドウ</t>
    </rPh>
    <rPh sb="6" eb="8">
      <t>カイスウ</t>
    </rPh>
    <rPh sb="9" eb="10">
      <t>ゼン</t>
    </rPh>
    <rPh sb="10" eb="13">
      <t>リヨウシャ</t>
    </rPh>
    <rPh sb="14" eb="15">
      <t>カカ</t>
    </rPh>
    <rPh sb="16" eb="17">
      <t>ノ</t>
    </rPh>
    <rPh sb="18" eb="20">
      <t>リヨウ</t>
    </rPh>
    <rPh sb="20" eb="21">
      <t>シャ</t>
    </rPh>
    <rPh sb="21" eb="22">
      <t>スウ</t>
    </rPh>
    <rPh sb="24" eb="26">
      <t>ジッセキ</t>
    </rPh>
    <phoneticPr fontId="1"/>
  </si>
  <si>
    <t>8　補助金振込先</t>
    <rPh sb="2" eb="5">
      <t>ホジョキン</t>
    </rPh>
    <rPh sb="5" eb="8">
      <t>フリコミサキ</t>
    </rPh>
    <phoneticPr fontId="1"/>
  </si>
  <si>
    <t>9　調整役連絡先</t>
    <rPh sb="2" eb="4">
      <t>チョウセイ</t>
    </rPh>
    <rPh sb="4" eb="5">
      <t>ヤク</t>
    </rPh>
    <rPh sb="5" eb="8">
      <t>レンラクサキ</t>
    </rPh>
    <phoneticPr fontId="1"/>
  </si>
  <si>
    <t>１１　補助対象経費</t>
    <rPh sb="3" eb="5">
      <t>ホジョ</t>
    </rPh>
    <rPh sb="5" eb="7">
      <t>タイショウ</t>
    </rPh>
    <rPh sb="7" eb="9">
      <t>ケイヒ</t>
    </rPh>
    <phoneticPr fontId="1"/>
  </si>
  <si>
    <t>１２　市支えあい活動補助金以外の収入</t>
    <rPh sb="3" eb="5">
      <t>シササ</t>
    </rPh>
    <rPh sb="8" eb="13">
      <t>カツドウホジョキン</t>
    </rPh>
    <rPh sb="13" eb="15">
      <t>イガイ</t>
    </rPh>
    <rPh sb="16" eb="18">
      <t>シュウニュウ</t>
    </rPh>
    <phoneticPr fontId="1"/>
  </si>
  <si>
    <r>
      <t xml:space="preserve">(ﾌﾘｶﾞﾅ)
</t>
    </r>
    <r>
      <rPr>
        <sz val="12"/>
        <color theme="1"/>
        <rFont val="ＭＳ 明朝"/>
        <family val="1"/>
        <charset val="128"/>
      </rPr>
      <t>利用者氏名</t>
    </r>
    <rPh sb="8" eb="10">
      <t>リヨウ</t>
    </rPh>
    <rPh sb="10" eb="11">
      <t>シャ</t>
    </rPh>
    <rPh sb="11" eb="13">
      <t>シメイ</t>
    </rPh>
    <phoneticPr fontId="1"/>
  </si>
  <si>
    <t>1機</t>
    <rPh sb="1" eb="2">
      <t>キ</t>
    </rPh>
    <phoneticPr fontId="1"/>
  </si>
  <si>
    <t>例：草刈機</t>
    <rPh sb="0" eb="1">
      <t>レイ</t>
    </rPh>
    <rPh sb="2" eb="5">
      <t>クサカリキ</t>
    </rPh>
    <phoneticPr fontId="1"/>
  </si>
  <si>
    <t>⑥</t>
    <phoneticPr fontId="1"/>
  </si>
  <si>
    <t>基本額+加算額</t>
    <rPh sb="0" eb="2">
      <t>キホン</t>
    </rPh>
    <rPh sb="2" eb="3">
      <t>ガク</t>
    </rPh>
    <rPh sb="4" eb="7">
      <t>カサンガク</t>
    </rPh>
    <phoneticPr fontId="1"/>
  </si>
  <si>
    <t xml:space="preserve"> ⑦</t>
    <phoneticPr fontId="1"/>
  </si>
  <si>
    <t>a + b</t>
    <phoneticPr fontId="1"/>
  </si>
  <si>
    <t>円</t>
    <rPh sb="0" eb="1">
      <t>エン</t>
    </rPh>
    <phoneticPr fontId="1"/>
  </si>
  <si>
    <t>入力フォーム３(利用者名簿）</t>
    <rPh sb="0" eb="2">
      <t>ニュウリョク</t>
    </rPh>
    <rPh sb="8" eb="13">
      <t>リヨウシャメイボ</t>
    </rPh>
    <phoneticPr fontId="1"/>
  </si>
  <si>
    <t>うち兼務</t>
    <rPh sb="2" eb="4">
      <t>ケンム</t>
    </rPh>
    <phoneticPr fontId="1"/>
  </si>
  <si>
    <t>10　構成員情報</t>
    <rPh sb="3" eb="6">
      <t>コウセイイン</t>
    </rPh>
    <rPh sb="6" eb="8">
      <t>ジョウホウ</t>
    </rPh>
    <phoneticPr fontId="1"/>
  </si>
  <si>
    <t>（金庫）</t>
    <rPh sb="1" eb="3">
      <t>キンコ</t>
    </rPh>
    <phoneticPr fontId="1"/>
  </si>
  <si>
    <t>店</t>
    <rPh sb="0" eb="1">
      <t>テン</t>
    </rPh>
    <phoneticPr fontId="1"/>
  </si>
  <si>
    <t>（担当者：氏名　　　　 　 　　　　  　）</t>
    <rPh sb="1" eb="4">
      <t>タントウシャ</t>
    </rPh>
    <rPh sb="5" eb="7">
      <t>シメイ</t>
    </rPh>
    <phoneticPr fontId="1"/>
  </si>
  <si>
    <t>電話</t>
    <phoneticPr fontId="1"/>
  </si>
  <si>
    <t>）</t>
    <phoneticPr fontId="1"/>
  </si>
  <si>
    <t>活動報告書、収支決算書、補助金額計算書、
支出を証明する書類、全利用者名簿、活動確認表</t>
    <rPh sb="0" eb="2">
      <t>カツドウ</t>
    </rPh>
    <rPh sb="2" eb="5">
      <t>ホウコクショ</t>
    </rPh>
    <rPh sb="6" eb="8">
      <t>シュウシ</t>
    </rPh>
    <rPh sb="8" eb="10">
      <t>ケッサン</t>
    </rPh>
    <rPh sb="10" eb="11">
      <t>ショ</t>
    </rPh>
    <rPh sb="12" eb="15">
      <t>ホジョキン</t>
    </rPh>
    <rPh sb="15" eb="16">
      <t>ガク</t>
    </rPh>
    <rPh sb="16" eb="19">
      <t>ケイサンショ</t>
    </rPh>
    <rPh sb="21" eb="23">
      <t>シシュツ</t>
    </rPh>
    <rPh sb="24" eb="26">
      <t>ショウメイ</t>
    </rPh>
    <rPh sb="28" eb="30">
      <t>ショルイ</t>
    </rPh>
    <rPh sb="31" eb="32">
      <t>ゼン</t>
    </rPh>
    <rPh sb="32" eb="35">
      <t>リヨウシャ</t>
    </rPh>
    <rPh sb="35" eb="37">
      <t>メイボ</t>
    </rPh>
    <rPh sb="38" eb="40">
      <t>カツドウ</t>
    </rPh>
    <rPh sb="40" eb="42">
      <t>カクニン</t>
    </rPh>
    <rPh sb="42" eb="43">
      <t>ヒョウ</t>
    </rPh>
    <phoneticPr fontId="1"/>
  </si>
  <si>
    <t>【奨励金確認書】</t>
    <rPh sb="1" eb="4">
      <t>ショウレイキン</t>
    </rPh>
    <rPh sb="4" eb="6">
      <t>カクニン</t>
    </rPh>
    <rPh sb="6" eb="7">
      <t>ショ</t>
    </rPh>
    <phoneticPr fontId="1"/>
  </si>
  <si>
    <t>奨励金確認書</t>
    <rPh sb="0" eb="3">
      <t>ショウレイキン</t>
    </rPh>
    <rPh sb="3" eb="5">
      <t>カクニン</t>
    </rPh>
    <rPh sb="5" eb="6">
      <t>ショ</t>
    </rPh>
    <phoneticPr fontId="1"/>
  </si>
  <si>
    <t>有り</t>
    <rPh sb="0" eb="1">
      <t>アリ</t>
    </rPh>
    <phoneticPr fontId="1"/>
  </si>
  <si>
    <t>無し</t>
    <rPh sb="0" eb="1">
      <t>ナ</t>
    </rPh>
    <phoneticPr fontId="1"/>
  </si>
  <si>
    <t>※有り・無しから選択</t>
    <rPh sb="1" eb="2">
      <t>アリ</t>
    </rPh>
    <rPh sb="4" eb="5">
      <t>ナ</t>
    </rPh>
    <rPh sb="8" eb="10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</si>
</sst>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¥&quot;#,##0;&quot;¥&quot;\-#,##0"/>
    <numFmt numFmtId="176" formatCode="#,##0_ "/>
    <numFmt numFmtId="177" formatCode="0&quot;円&quot;"/>
    <numFmt numFmtId="178" formatCode="0&quot;回&quot;"/>
    <numFmt numFmtId="179" formatCode="0.0_ "/>
    <numFmt numFmtId="180" formatCode="#,##0_);[Red]\(#,##0\)"/>
    <numFmt numFmtId="181" formatCode="[$-411]ge\.m\.d;@"/>
  </numFmts>
  <fonts count="3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u/>
      <sz val="9"/>
      <color theme="1"/>
      <name val="游ゴシック"/>
      <family val="3"/>
      <charset val="128"/>
      <scheme val="minor"/>
    </font>
    <font>
      <u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.5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u/>
      <sz val="12"/>
      <color theme="1"/>
      <name val="游ゴシック"/>
      <family val="2"/>
      <charset val="128"/>
      <scheme val="minor"/>
    </font>
    <font>
      <u/>
      <sz val="14"/>
      <color theme="1"/>
      <name val="游ゴシック"/>
      <family val="2"/>
      <charset val="128"/>
      <scheme val="minor"/>
    </font>
    <font>
      <u/>
      <sz val="16"/>
      <color theme="1"/>
      <name val="游ゴシック"/>
      <family val="2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8.5"/>
      <color theme="1"/>
      <name val="ＭＳ 明朝"/>
      <family val="1"/>
      <charset val="128"/>
    </font>
    <font>
      <u/>
      <sz val="9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0"/>
      <name val="游ゴシック"/>
      <family val="3"/>
      <charset val="128"/>
      <scheme val="minor"/>
    </font>
    <font>
      <sz val="12"/>
      <color theme="0"/>
      <name val="游ゴシック"/>
      <family val="3"/>
      <charset val="128"/>
      <scheme val="minor"/>
    </font>
    <font>
      <sz val="10"/>
      <color theme="0"/>
      <name val="游ゴシック"/>
      <family val="3"/>
      <charset val="128"/>
      <scheme val="minor"/>
    </font>
    <font>
      <sz val="11"/>
      <color theme="0" tint="-0.34998626667073579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6">
    <xf numFmtId="0" fontId="0" fillId="0" borderId="0" xfId="0">
      <alignment vertical="center"/>
    </xf>
    <xf numFmtId="3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0" xfId="0" applyFont="1">
      <alignment vertical="center"/>
    </xf>
    <xf numFmtId="0" fontId="3" fillId="0" borderId="29" xfId="0" applyFont="1" applyBorder="1">
      <alignment vertical="center"/>
    </xf>
    <xf numFmtId="0" fontId="14" fillId="0" borderId="0" xfId="0" applyFont="1">
      <alignment vertical="center"/>
    </xf>
    <xf numFmtId="0" fontId="0" fillId="0" borderId="1" xfId="0" applyBorder="1" applyAlignment="1">
      <alignment horizontal="right" vertical="center"/>
    </xf>
    <xf numFmtId="0" fontId="14" fillId="0" borderId="1" xfId="0" applyFont="1" applyBorder="1">
      <alignment vertical="center"/>
    </xf>
    <xf numFmtId="0" fontId="14" fillId="0" borderId="27" xfId="0" applyFont="1" applyBorder="1">
      <alignment vertical="center"/>
    </xf>
    <xf numFmtId="0" fontId="0" fillId="0" borderId="20" xfId="0" applyBorder="1">
      <alignment vertical="center"/>
    </xf>
    <xf numFmtId="0" fontId="0" fillId="0" borderId="0" xfId="0" applyAlignment="1">
      <alignment horizontal="left" vertical="center"/>
    </xf>
    <xf numFmtId="0" fontId="15" fillId="0" borderId="37" xfId="0" applyFont="1" applyBorder="1" applyAlignment="1">
      <alignment horizontal="left" vertical="center"/>
    </xf>
    <xf numFmtId="0" fontId="15" fillId="0" borderId="38" xfId="0" applyFont="1" applyBorder="1" applyAlignment="1">
      <alignment horizontal="left" vertical="center"/>
    </xf>
    <xf numFmtId="0" fontId="0" fillId="0" borderId="40" xfId="0" applyBorder="1">
      <alignment vertical="center"/>
    </xf>
    <xf numFmtId="0" fontId="0" fillId="0" borderId="35" xfId="0" applyBorder="1">
      <alignment vertical="center"/>
    </xf>
    <xf numFmtId="0" fontId="0" fillId="0" borderId="42" xfId="0" applyBorder="1">
      <alignment vertical="center"/>
    </xf>
    <xf numFmtId="0" fontId="0" fillId="0" borderId="49" xfId="0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2" borderId="48" xfId="0" applyFill="1" applyBorder="1" applyAlignment="1">
      <alignment horizontal="center" vertical="center"/>
    </xf>
    <xf numFmtId="0" fontId="2" fillId="3" borderId="0" xfId="0" applyFont="1" applyFill="1">
      <alignment vertical="center"/>
    </xf>
    <xf numFmtId="0" fontId="0" fillId="3" borderId="5" xfId="0" applyFill="1" applyBorder="1">
      <alignment vertical="center"/>
    </xf>
    <xf numFmtId="0" fontId="8" fillId="3" borderId="0" xfId="0" applyFont="1" applyFill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0" xfId="0" applyFont="1" applyFill="1">
      <alignment vertical="center"/>
    </xf>
    <xf numFmtId="0" fontId="3" fillId="3" borderId="20" xfId="0" applyFont="1" applyFill="1" applyBorder="1" applyAlignment="1">
      <alignment horizontal="center"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3" fillId="3" borderId="0" xfId="0" applyFont="1" applyFill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3" fillId="3" borderId="18" xfId="0" applyFont="1" applyFill="1" applyBorder="1">
      <alignment vertical="center"/>
    </xf>
    <xf numFmtId="0" fontId="0" fillId="3" borderId="18" xfId="0" applyFill="1" applyBorder="1">
      <alignment vertical="center"/>
    </xf>
    <xf numFmtId="0" fontId="0" fillId="3" borderId="19" xfId="0" applyFill="1" applyBorder="1">
      <alignment vertical="center"/>
    </xf>
    <xf numFmtId="0" fontId="8" fillId="3" borderId="20" xfId="0" applyFont="1" applyFill="1" applyBorder="1" applyAlignment="1">
      <alignment horizontal="center" vertical="center"/>
    </xf>
    <xf numFmtId="0" fontId="7" fillId="3" borderId="0" xfId="0" applyFont="1" applyFill="1">
      <alignment vertical="center"/>
    </xf>
    <xf numFmtId="0" fontId="0" fillId="3" borderId="0" xfId="0" applyFill="1" applyAlignment="1">
      <alignment horizontal="right" vertical="center"/>
    </xf>
    <xf numFmtId="0" fontId="3" fillId="3" borderId="24" xfId="0" applyFont="1" applyFill="1" applyBorder="1">
      <alignment vertical="center"/>
    </xf>
    <xf numFmtId="0" fontId="3" fillId="3" borderId="25" xfId="0" applyFont="1" applyFill="1" applyBorder="1">
      <alignment vertical="center"/>
    </xf>
    <xf numFmtId="0" fontId="3" fillId="3" borderId="29" xfId="0" applyFont="1" applyFill="1" applyBorder="1">
      <alignment vertical="center"/>
    </xf>
    <xf numFmtId="0" fontId="14" fillId="3" borderId="0" xfId="0" applyFont="1" applyFill="1">
      <alignment vertical="center"/>
    </xf>
    <xf numFmtId="0" fontId="3" fillId="3" borderId="1" xfId="0" applyFont="1" applyFill="1" applyBorder="1">
      <alignment vertical="center"/>
    </xf>
    <xf numFmtId="0" fontId="0" fillId="3" borderId="1" xfId="0" applyFill="1" applyBorder="1" applyAlignment="1">
      <alignment horizontal="right" vertical="center"/>
    </xf>
    <xf numFmtId="0" fontId="15" fillId="3" borderId="36" xfId="0" applyFont="1" applyFill="1" applyBorder="1" applyAlignment="1">
      <alignment horizontal="left" vertical="center"/>
    </xf>
    <xf numFmtId="0" fontId="15" fillId="3" borderId="37" xfId="0" applyFont="1" applyFill="1" applyBorder="1" applyAlignment="1">
      <alignment horizontal="left" vertical="center"/>
    </xf>
    <xf numFmtId="0" fontId="0" fillId="3" borderId="39" xfId="0" applyFill="1" applyBorder="1">
      <alignment vertical="center"/>
    </xf>
    <xf numFmtId="0" fontId="8" fillId="3" borderId="30" xfId="0" applyFont="1" applyFill="1" applyBorder="1" applyAlignment="1">
      <alignment horizontal="center" vertical="center"/>
    </xf>
    <xf numFmtId="0" fontId="0" fillId="3" borderId="41" xfId="0" applyFill="1" applyBorder="1">
      <alignment vertical="center"/>
    </xf>
    <xf numFmtId="0" fontId="3" fillId="3" borderId="35" xfId="0" applyFont="1" applyFill="1" applyBorder="1">
      <alignment vertical="center"/>
    </xf>
    <xf numFmtId="0" fontId="0" fillId="3" borderId="35" xfId="0" applyFill="1" applyBorder="1">
      <alignment vertical="center"/>
    </xf>
    <xf numFmtId="0" fontId="11" fillId="3" borderId="0" xfId="0" applyFont="1" applyFill="1" applyAlignment="1">
      <alignment horizontal="center" vertical="center"/>
    </xf>
    <xf numFmtId="0" fontId="21" fillId="0" borderId="0" xfId="0" applyFont="1">
      <alignment vertical="center"/>
    </xf>
    <xf numFmtId="0" fontId="22" fillId="3" borderId="1" xfId="0" applyFont="1" applyFill="1" applyBorder="1" applyAlignment="1">
      <alignment vertical="center" shrinkToFit="1"/>
    </xf>
    <xf numFmtId="0" fontId="21" fillId="0" borderId="0" xfId="0" applyFont="1" applyAlignment="1">
      <alignment horizontal="center" vertical="center"/>
    </xf>
    <xf numFmtId="0" fontId="24" fillId="0" borderId="20" xfId="0" applyFont="1" applyBorder="1" applyAlignment="1">
      <alignment horizontal="right" vertical="center"/>
    </xf>
    <xf numFmtId="0" fontId="25" fillId="0" borderId="0" xfId="0" applyFont="1">
      <alignment vertical="center"/>
    </xf>
    <xf numFmtId="0" fontId="21" fillId="3" borderId="0" xfId="0" applyFont="1" applyFill="1">
      <alignment vertical="center"/>
    </xf>
    <xf numFmtId="0" fontId="26" fillId="0" borderId="0" xfId="0" applyFont="1">
      <alignment vertical="center"/>
    </xf>
    <xf numFmtId="0" fontId="26" fillId="0" borderId="18" xfId="0" applyFont="1" applyBorder="1" applyAlignment="1">
      <alignment horizontal="left" vertical="center"/>
    </xf>
    <xf numFmtId="0" fontId="26" fillId="0" borderId="18" xfId="0" applyFont="1" applyBorder="1">
      <alignment vertical="center"/>
    </xf>
    <xf numFmtId="0" fontId="21" fillId="0" borderId="18" xfId="0" applyFont="1" applyBorder="1">
      <alignment vertical="center"/>
    </xf>
    <xf numFmtId="0" fontId="26" fillId="0" borderId="0" xfId="0" applyFont="1" applyAlignment="1">
      <alignment horizontal="left" vertical="center"/>
    </xf>
    <xf numFmtId="0" fontId="21" fillId="0" borderId="16" xfId="0" applyFont="1" applyBorder="1">
      <alignment vertical="center"/>
    </xf>
    <xf numFmtId="0" fontId="26" fillId="0" borderId="14" xfId="0" applyFont="1" applyBorder="1" applyAlignment="1">
      <alignment horizontal="left" vertical="center"/>
    </xf>
    <xf numFmtId="0" fontId="23" fillId="0" borderId="20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0" fontId="23" fillId="0" borderId="18" xfId="0" applyFont="1" applyBorder="1">
      <alignment vertical="center"/>
    </xf>
    <xf numFmtId="0" fontId="21" fillId="0" borderId="19" xfId="0" applyFont="1" applyBorder="1">
      <alignment vertical="center"/>
    </xf>
    <xf numFmtId="0" fontId="28" fillId="0" borderId="0" xfId="0" applyFont="1">
      <alignment vertical="center"/>
    </xf>
    <xf numFmtId="0" fontId="21" fillId="0" borderId="0" xfId="0" applyFont="1" applyAlignment="1">
      <alignment horizontal="right" vertical="center"/>
    </xf>
    <xf numFmtId="0" fontId="21" fillId="0" borderId="4" xfId="0" applyFont="1" applyBorder="1">
      <alignment vertical="center"/>
    </xf>
    <xf numFmtId="0" fontId="21" fillId="0" borderId="61" xfId="0" applyFont="1" applyBorder="1">
      <alignment vertical="center"/>
    </xf>
    <xf numFmtId="0" fontId="21" fillId="0" borderId="62" xfId="0" applyFont="1" applyBorder="1">
      <alignment vertical="center"/>
    </xf>
    <xf numFmtId="0" fontId="21" fillId="0" borderId="1" xfId="0" applyFont="1" applyBorder="1">
      <alignment vertical="center"/>
    </xf>
    <xf numFmtId="0" fontId="21" fillId="0" borderId="27" xfId="0" applyFont="1" applyBorder="1">
      <alignment vertical="center"/>
    </xf>
    <xf numFmtId="0" fontId="28" fillId="0" borderId="4" xfId="0" applyFont="1" applyBorder="1" applyAlignment="1">
      <alignment horizontal="right" vertical="center"/>
    </xf>
    <xf numFmtId="0" fontId="28" fillId="0" borderId="61" xfId="0" applyFont="1" applyBorder="1" applyAlignment="1">
      <alignment horizontal="right" vertical="center"/>
    </xf>
    <xf numFmtId="0" fontId="28" fillId="0" borderId="62" xfId="0" applyFont="1" applyBorder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21" fillId="4" borderId="20" xfId="0" applyFont="1" applyFill="1" applyBorder="1" applyAlignment="1">
      <alignment horizontal="left" vertical="center"/>
    </xf>
    <xf numFmtId="0" fontId="21" fillId="5" borderId="20" xfId="0" applyFont="1" applyFill="1" applyBorder="1" applyAlignment="1">
      <alignment horizontal="center" vertical="center"/>
    </xf>
    <xf numFmtId="9" fontId="25" fillId="0" borderId="1" xfId="0" applyNumberFormat="1" applyFont="1" applyBorder="1">
      <alignment vertical="center"/>
    </xf>
    <xf numFmtId="0" fontId="25" fillId="0" borderId="1" xfId="0" applyFont="1" applyBorder="1">
      <alignment vertical="center"/>
    </xf>
    <xf numFmtId="0" fontId="21" fillId="0" borderId="64" xfId="0" applyFont="1" applyBorder="1">
      <alignment vertical="center"/>
    </xf>
    <xf numFmtId="0" fontId="21" fillId="0" borderId="65" xfId="0" applyFont="1" applyBorder="1">
      <alignment vertical="center"/>
    </xf>
    <xf numFmtId="0" fontId="20" fillId="0" borderId="0" xfId="0" applyFont="1">
      <alignment vertical="center"/>
    </xf>
    <xf numFmtId="0" fontId="22" fillId="4" borderId="20" xfId="0" applyFont="1" applyFill="1" applyBorder="1">
      <alignment vertical="center"/>
    </xf>
    <xf numFmtId="0" fontId="20" fillId="0" borderId="0" xfId="0" applyFont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21" fillId="2" borderId="20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31" fillId="0" borderId="0" xfId="0" applyFont="1">
      <alignment vertical="center"/>
    </xf>
    <xf numFmtId="0" fontId="32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0" fillId="3" borderId="0" xfId="0" applyFill="1" applyProtection="1">
      <alignment vertical="center"/>
      <protection locked="0"/>
    </xf>
    <xf numFmtId="0" fontId="0" fillId="3" borderId="0" xfId="0" applyFill="1" applyAlignment="1" applyProtection="1">
      <alignment horizontal="left" vertical="center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right" vertical="center"/>
      <protection locked="0"/>
    </xf>
    <xf numFmtId="0" fontId="14" fillId="3" borderId="1" xfId="0" applyFont="1" applyFill="1" applyBorder="1" applyProtection="1">
      <alignment vertical="center"/>
      <protection locked="0"/>
    </xf>
    <xf numFmtId="0" fontId="14" fillId="3" borderId="27" xfId="0" applyFont="1" applyFill="1" applyBorder="1" applyProtection="1">
      <alignment vertical="center"/>
      <protection locked="0"/>
    </xf>
    <xf numFmtId="0" fontId="34" fillId="0" borderId="0" xfId="0" applyFont="1" applyAlignment="1">
      <alignment horizontal="center" vertical="center"/>
    </xf>
    <xf numFmtId="0" fontId="34" fillId="0" borderId="0" xfId="0" applyFont="1">
      <alignment vertical="center"/>
    </xf>
    <xf numFmtId="0" fontId="34" fillId="0" borderId="0" xfId="0" applyFont="1" applyAlignment="1">
      <alignment vertical="center" shrinkToFit="1"/>
    </xf>
    <xf numFmtId="176" fontId="34" fillId="0" borderId="0" xfId="0" applyNumberFormat="1" applyFont="1" applyAlignment="1">
      <alignment horizontal="right" vertical="center"/>
    </xf>
    <xf numFmtId="176" fontId="34" fillId="0" borderId="0" xfId="0" applyNumberFormat="1" applyFont="1">
      <alignment vertical="center"/>
    </xf>
    <xf numFmtId="0" fontId="34" fillId="0" borderId="0" xfId="0" applyFont="1" applyAlignment="1">
      <alignment horizontal="right" vertical="center"/>
    </xf>
    <xf numFmtId="3" fontId="34" fillId="0" borderId="0" xfId="0" applyNumberFormat="1" applyFont="1">
      <alignment vertical="center"/>
    </xf>
    <xf numFmtId="0" fontId="0" fillId="2" borderId="52" xfId="0" applyFill="1" applyBorder="1">
      <alignment vertical="center"/>
    </xf>
    <xf numFmtId="0" fontId="0" fillId="4" borderId="52" xfId="0" applyFill="1" applyBorder="1">
      <alignment vertical="center"/>
    </xf>
    <xf numFmtId="0" fontId="0" fillId="2" borderId="4" xfId="0" applyFill="1" applyBorder="1">
      <alignment vertical="center"/>
    </xf>
    <xf numFmtId="0" fontId="0" fillId="0" borderId="26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27" xfId="0" applyBorder="1" applyAlignment="1">
      <alignment vertical="top"/>
    </xf>
    <xf numFmtId="0" fontId="0" fillId="4" borderId="20" xfId="0" applyFill="1" applyBorder="1" applyAlignment="1">
      <alignment horizontal="left" vertical="center"/>
    </xf>
    <xf numFmtId="0" fontId="0" fillId="4" borderId="55" xfId="0" applyFill="1" applyBorder="1" applyAlignment="1">
      <alignment horizontal="left" vertical="center"/>
    </xf>
    <xf numFmtId="0" fontId="0" fillId="4" borderId="47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6" borderId="20" xfId="0" applyFont="1" applyFill="1" applyBorder="1" applyAlignment="1">
      <alignment horizontal="center" vertical="center"/>
    </xf>
    <xf numFmtId="0" fontId="0" fillId="2" borderId="55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5" fontId="0" fillId="2" borderId="2" xfId="0" applyNumberFormat="1" applyFill="1" applyBorder="1" applyAlignment="1">
      <alignment horizontal="center" vertical="center"/>
    </xf>
    <xf numFmtId="5" fontId="0" fillId="2" borderId="3" xfId="0" applyNumberFormat="1" applyFill="1" applyBorder="1" applyAlignment="1">
      <alignment horizontal="center" vertical="center"/>
    </xf>
    <xf numFmtId="5" fontId="0" fillId="2" borderId="4" xfId="0" applyNumberFormat="1" applyFill="1" applyBorder="1" applyAlignment="1">
      <alignment horizontal="center" vertical="center"/>
    </xf>
    <xf numFmtId="0" fontId="0" fillId="4" borderId="52" xfId="0" applyFill="1" applyBorder="1" applyAlignment="1">
      <alignment horizontal="center" vertical="center"/>
    </xf>
    <xf numFmtId="0" fontId="0" fillId="4" borderId="47" xfId="0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4" borderId="56" xfId="0" applyFill="1" applyBorder="1" applyAlignment="1">
      <alignment horizontal="left" vertical="center"/>
    </xf>
    <xf numFmtId="0" fontId="0" fillId="4" borderId="57" xfId="0" applyFill="1" applyBorder="1" applyAlignment="1">
      <alignment horizontal="left" vertical="center"/>
    </xf>
    <xf numFmtId="0" fontId="0" fillId="5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0" borderId="53" xfId="0" applyFont="1" applyBorder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0" fillId="4" borderId="67" xfId="0" applyFill="1" applyBorder="1" applyAlignment="1">
      <alignment horizontal="left" vertical="center"/>
    </xf>
    <xf numFmtId="0" fontId="0" fillId="4" borderId="52" xfId="0" applyFill="1" applyBorder="1" applyAlignment="1">
      <alignment horizontal="left" vertical="center"/>
    </xf>
    <xf numFmtId="0" fontId="0" fillId="2" borderId="47" xfId="0" applyFill="1" applyBorder="1" applyAlignment="1">
      <alignment horizontal="center" vertical="center" shrinkToFit="1"/>
    </xf>
    <xf numFmtId="0" fontId="0" fillId="2" borderId="57" xfId="0" applyFill="1" applyBorder="1" applyAlignment="1">
      <alignment horizontal="center" vertical="center"/>
    </xf>
    <xf numFmtId="0" fontId="0" fillId="4" borderId="48" xfId="0" applyFill="1" applyBorder="1" applyAlignment="1">
      <alignment horizontal="left" vertical="center"/>
    </xf>
    <xf numFmtId="0" fontId="0" fillId="4" borderId="50" xfId="0" applyFill="1" applyBorder="1" applyAlignment="1">
      <alignment horizontal="left" vertical="center"/>
    </xf>
    <xf numFmtId="0" fontId="0" fillId="4" borderId="49" xfId="0" applyFill="1" applyBorder="1" applyAlignment="1">
      <alignment horizontal="left" vertical="center"/>
    </xf>
    <xf numFmtId="0" fontId="0" fillId="4" borderId="48" xfId="0" applyFill="1" applyBorder="1" applyAlignment="1">
      <alignment horizontal="center" vertical="center"/>
    </xf>
    <xf numFmtId="0" fontId="0" fillId="4" borderId="50" xfId="0" applyFill="1" applyBorder="1" applyAlignment="1">
      <alignment horizontal="center" vertical="center"/>
    </xf>
    <xf numFmtId="0" fontId="0" fillId="4" borderId="49" xfId="0" applyFill="1" applyBorder="1" applyAlignment="1">
      <alignment horizontal="center" vertical="center"/>
    </xf>
    <xf numFmtId="0" fontId="0" fillId="6" borderId="20" xfId="0" applyFill="1" applyBorder="1" applyAlignment="1">
      <alignment horizontal="left" vertical="center"/>
    </xf>
    <xf numFmtId="0" fontId="0" fillId="6" borderId="22" xfId="0" applyFill="1" applyBorder="1" applyAlignment="1">
      <alignment horizontal="left" vertical="center"/>
    </xf>
    <xf numFmtId="0" fontId="12" fillId="6" borderId="4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12" fillId="6" borderId="20" xfId="0" applyFont="1" applyFill="1" applyBorder="1" applyAlignment="1">
      <alignment horizontal="center" vertical="center"/>
    </xf>
    <xf numFmtId="49" fontId="0" fillId="2" borderId="31" xfId="0" applyNumberFormat="1" applyFill="1" applyBorder="1" applyAlignment="1">
      <alignment horizontal="center" vertical="center" shrinkToFit="1"/>
    </xf>
    <xf numFmtId="0" fontId="0" fillId="2" borderId="23" xfId="0" applyFill="1" applyBorder="1" applyAlignment="1">
      <alignment horizontal="center" vertical="center" shrinkToFit="1"/>
    </xf>
    <xf numFmtId="0" fontId="0" fillId="2" borderId="24" xfId="0" applyFill="1" applyBorder="1" applyAlignment="1">
      <alignment horizontal="center" vertical="center" shrinkToFit="1"/>
    </xf>
    <xf numFmtId="0" fontId="0" fillId="2" borderId="68" xfId="0" applyFill="1" applyBorder="1" applyAlignment="1">
      <alignment horizontal="center" vertical="center" shrinkToFit="1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69" xfId="0" applyFill="1" applyBorder="1" applyAlignment="1">
      <alignment horizontal="center" vertical="center" shrinkToFit="1"/>
    </xf>
    <xf numFmtId="0" fontId="0" fillId="2" borderId="55" xfId="0" applyFill="1" applyBorder="1" applyAlignment="1">
      <alignment horizontal="left" vertical="center"/>
    </xf>
    <xf numFmtId="0" fontId="0" fillId="2" borderId="47" xfId="0" applyFill="1" applyBorder="1" applyAlignment="1">
      <alignment horizontal="left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 shrinkToFit="1"/>
    </xf>
    <xf numFmtId="0" fontId="0" fillId="2" borderId="31" xfId="0" applyFill="1" applyBorder="1" applyAlignment="1">
      <alignment horizontal="center" vertical="center" shrinkToFit="1"/>
    </xf>
    <xf numFmtId="0" fontId="12" fillId="6" borderId="31" xfId="0" applyFont="1" applyFill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63" xfId="0" applyFont="1" applyBorder="1" applyAlignment="1">
      <alignment horizontal="right" vertical="center"/>
    </xf>
    <xf numFmtId="177" fontId="0" fillId="2" borderId="23" xfId="0" applyNumberFormat="1" applyFill="1" applyBorder="1" applyAlignment="1">
      <alignment horizontal="center" vertical="center"/>
    </xf>
    <xf numFmtId="177" fontId="0" fillId="2" borderId="24" xfId="0" applyNumberFormat="1" applyFill="1" applyBorder="1" applyAlignment="1">
      <alignment horizontal="center" vertical="center"/>
    </xf>
    <xf numFmtId="177" fontId="0" fillId="2" borderId="25" xfId="0" applyNumberFormat="1" applyFill="1" applyBorder="1" applyAlignment="1">
      <alignment horizontal="center" vertical="center"/>
    </xf>
    <xf numFmtId="177" fontId="0" fillId="2" borderId="26" xfId="0" applyNumberFormat="1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177" fontId="0" fillId="2" borderId="27" xfId="0" applyNumberFormat="1" applyFill="1" applyBorder="1" applyAlignment="1">
      <alignment horizontal="center" vertical="center"/>
    </xf>
    <xf numFmtId="178" fontId="0" fillId="2" borderId="23" xfId="0" applyNumberFormat="1" applyFill="1" applyBorder="1" applyAlignment="1">
      <alignment horizontal="center" vertical="center"/>
    </xf>
    <xf numFmtId="178" fontId="0" fillId="2" borderId="24" xfId="0" applyNumberFormat="1" applyFill="1" applyBorder="1" applyAlignment="1">
      <alignment horizontal="center" vertical="center"/>
    </xf>
    <xf numFmtId="178" fontId="0" fillId="2" borderId="25" xfId="0" applyNumberFormat="1" applyFill="1" applyBorder="1" applyAlignment="1">
      <alignment horizontal="center" vertical="center"/>
    </xf>
    <xf numFmtId="178" fontId="0" fillId="2" borderId="26" xfId="0" applyNumberFormat="1" applyFill="1" applyBorder="1" applyAlignment="1">
      <alignment horizontal="center" vertical="center"/>
    </xf>
    <xf numFmtId="178" fontId="0" fillId="2" borderId="1" xfId="0" applyNumberFormat="1" applyFill="1" applyBorder="1" applyAlignment="1">
      <alignment horizontal="center" vertical="center"/>
    </xf>
    <xf numFmtId="178" fontId="0" fillId="2" borderId="27" xfId="0" applyNumberFormat="1" applyFill="1" applyBorder="1" applyAlignment="1">
      <alignment horizontal="center" vertical="center"/>
    </xf>
    <xf numFmtId="181" fontId="0" fillId="2" borderId="23" xfId="0" applyNumberFormat="1" applyFill="1" applyBorder="1" applyAlignment="1">
      <alignment horizontal="center" vertical="center"/>
    </xf>
    <xf numFmtId="181" fontId="0" fillId="2" borderId="25" xfId="0" applyNumberFormat="1" applyFill="1" applyBorder="1" applyAlignment="1">
      <alignment horizontal="center" vertical="center"/>
    </xf>
    <xf numFmtId="181" fontId="0" fillId="2" borderId="26" xfId="0" applyNumberFormat="1" applyFill="1" applyBorder="1" applyAlignment="1">
      <alignment horizontal="center" vertical="center"/>
    </xf>
    <xf numFmtId="181" fontId="0" fillId="2" borderId="27" xfId="0" applyNumberFormat="1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31" xfId="0" applyFill="1" applyBorder="1" applyAlignment="1">
      <alignment horizontal="center" vertical="center"/>
    </xf>
    <xf numFmtId="0" fontId="0" fillId="2" borderId="20" xfId="0" applyFill="1" applyBorder="1" applyAlignment="1">
      <alignment horizontal="left" vertical="center"/>
    </xf>
    <xf numFmtId="180" fontId="0" fillId="2" borderId="20" xfId="0" applyNumberFormat="1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178" fontId="0" fillId="2" borderId="20" xfId="0" applyNumberFormat="1" applyFill="1" applyBorder="1" applyAlignment="1">
      <alignment horizontal="center" vertical="center"/>
    </xf>
    <xf numFmtId="177" fontId="0" fillId="2" borderId="20" xfId="0" applyNumberFormat="1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5" borderId="20" xfId="0" applyFill="1" applyBorder="1" applyAlignment="1">
      <alignment horizontal="left" vertical="center"/>
    </xf>
    <xf numFmtId="180" fontId="0" fillId="5" borderId="20" xfId="0" applyNumberFormat="1" applyFill="1" applyBorder="1" applyAlignment="1">
      <alignment horizontal="center" vertical="center"/>
    </xf>
    <xf numFmtId="0" fontId="0" fillId="2" borderId="54" xfId="0" applyFill="1" applyBorder="1" applyAlignment="1">
      <alignment horizontal="left" vertical="center"/>
    </xf>
    <xf numFmtId="180" fontId="0" fillId="2" borderId="54" xfId="0" applyNumberFormat="1" applyFill="1" applyBorder="1" applyAlignment="1">
      <alignment horizontal="center" vertical="center"/>
    </xf>
    <xf numFmtId="0" fontId="0" fillId="2" borderId="54" xfId="0" applyFill="1" applyBorder="1" applyAlignment="1">
      <alignment horizontal="center" vertical="center"/>
    </xf>
    <xf numFmtId="0" fontId="0" fillId="2" borderId="20" xfId="0" applyFill="1" applyBorder="1">
      <alignment vertical="center"/>
    </xf>
    <xf numFmtId="176" fontId="0" fillId="5" borderId="20" xfId="0" applyNumberFormat="1" applyFill="1" applyBorder="1" applyAlignment="1">
      <alignment horizontal="center" vertical="center"/>
    </xf>
    <xf numFmtId="176" fontId="0" fillId="2" borderId="20" xfId="0" applyNumberFormat="1" applyFill="1" applyBorder="1" applyAlignment="1">
      <alignment horizontal="center" vertical="center"/>
    </xf>
    <xf numFmtId="0" fontId="0" fillId="2" borderId="20" xfId="0" applyFill="1" applyBorder="1" applyAlignment="1">
      <alignment horizontal="left" vertical="center" shrinkToFit="1"/>
    </xf>
    <xf numFmtId="176" fontId="0" fillId="2" borderId="30" xfId="0" applyNumberFormat="1" applyFill="1" applyBorder="1" applyAlignment="1">
      <alignment horizontal="center" vertical="center"/>
    </xf>
    <xf numFmtId="0" fontId="0" fillId="2" borderId="30" xfId="0" applyFill="1" applyBorder="1" applyAlignment="1">
      <alignment horizontal="left" vertical="center" shrinkToFit="1"/>
    </xf>
    <xf numFmtId="0" fontId="0" fillId="2" borderId="30" xfId="0" applyFill="1" applyBorder="1" applyAlignment="1">
      <alignment horizontal="left" vertical="center"/>
    </xf>
    <xf numFmtId="177" fontId="0" fillId="5" borderId="23" xfId="0" applyNumberFormat="1" applyFill="1" applyBorder="1" applyAlignment="1">
      <alignment horizontal="center" vertical="center"/>
    </xf>
    <xf numFmtId="177" fontId="0" fillId="5" borderId="24" xfId="0" applyNumberFormat="1" applyFill="1" applyBorder="1" applyAlignment="1">
      <alignment horizontal="center" vertical="center"/>
    </xf>
    <xf numFmtId="177" fontId="0" fillId="5" borderId="25" xfId="0" applyNumberFormat="1" applyFill="1" applyBorder="1" applyAlignment="1">
      <alignment horizontal="center" vertical="center"/>
    </xf>
    <xf numFmtId="177" fontId="0" fillId="5" borderId="26" xfId="0" applyNumberFormat="1" applyFill="1" applyBorder="1" applyAlignment="1">
      <alignment horizontal="center" vertical="center"/>
    </xf>
    <xf numFmtId="177" fontId="0" fillId="5" borderId="1" xfId="0" applyNumberFormat="1" applyFill="1" applyBorder="1" applyAlignment="1">
      <alignment horizontal="center" vertical="center"/>
    </xf>
    <xf numFmtId="177" fontId="0" fillId="5" borderId="27" xfId="0" applyNumberFormat="1" applyFill="1" applyBorder="1" applyAlignment="1">
      <alignment horizontal="center" vertical="center"/>
    </xf>
    <xf numFmtId="57" fontId="0" fillId="5" borderId="23" xfId="0" applyNumberFormat="1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0" fillId="5" borderId="26" xfId="0" applyFill="1" applyBorder="1" applyAlignment="1">
      <alignment horizontal="center" vertical="center"/>
    </xf>
    <xf numFmtId="0" fontId="0" fillId="5" borderId="27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20" xfId="0" applyFill="1" applyBorder="1">
      <alignment vertical="center"/>
    </xf>
    <xf numFmtId="176" fontId="0" fillId="2" borderId="54" xfId="0" applyNumberFormat="1" applyFill="1" applyBorder="1" applyAlignment="1">
      <alignment horizontal="center" vertical="center"/>
    </xf>
    <xf numFmtId="178" fontId="0" fillId="5" borderId="20" xfId="0" applyNumberFormat="1" applyFill="1" applyBorder="1" applyAlignment="1">
      <alignment horizontal="center" vertical="center"/>
    </xf>
    <xf numFmtId="177" fontId="0" fillId="5" borderId="20" xfId="0" applyNumberFormat="1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4" borderId="31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0" fontId="4" fillId="4" borderId="25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7" xfId="0" applyFont="1" applyFill="1" applyBorder="1" applyAlignment="1">
      <alignment horizontal="center" vertical="center"/>
    </xf>
    <xf numFmtId="0" fontId="21" fillId="4" borderId="20" xfId="0" applyFont="1" applyFill="1" applyBorder="1" applyAlignment="1">
      <alignment horizontal="center" vertical="center" textRotation="255"/>
    </xf>
    <xf numFmtId="0" fontId="31" fillId="0" borderId="0" xfId="0" applyFont="1" applyAlignment="1">
      <alignment horizontal="center" vertical="center"/>
    </xf>
    <xf numFmtId="181" fontId="21" fillId="2" borderId="20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21" fillId="2" borderId="2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181" fontId="21" fillId="2" borderId="2" xfId="0" applyNumberFormat="1" applyFont="1" applyFill="1" applyBorder="1" applyAlignment="1">
      <alignment horizontal="center" vertical="center"/>
    </xf>
    <xf numFmtId="181" fontId="21" fillId="2" borderId="3" xfId="0" applyNumberFormat="1" applyFont="1" applyFill="1" applyBorder="1" applyAlignment="1">
      <alignment horizontal="center" vertical="center"/>
    </xf>
    <xf numFmtId="181" fontId="21" fillId="2" borderId="4" xfId="0" applyNumberFormat="1" applyFont="1" applyFill="1" applyBorder="1" applyAlignment="1">
      <alignment horizontal="center" vertical="center"/>
    </xf>
    <xf numFmtId="0" fontId="21" fillId="0" borderId="24" xfId="0" applyFont="1" applyBorder="1" applyAlignment="1">
      <alignment horizontal="left" vertical="center"/>
    </xf>
    <xf numFmtId="0" fontId="21" fillId="2" borderId="2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1" fillId="4" borderId="22" xfId="0" applyFont="1" applyFill="1" applyBorder="1" applyAlignment="1">
      <alignment horizontal="center" vertical="top" textRotation="255" wrapText="1"/>
    </xf>
    <xf numFmtId="0" fontId="21" fillId="4" borderId="59" xfId="0" applyFont="1" applyFill="1" applyBorder="1" applyAlignment="1">
      <alignment horizontal="center" vertical="top" textRotation="255" wrapText="1"/>
    </xf>
    <xf numFmtId="0" fontId="21" fillId="4" borderId="31" xfId="0" applyFont="1" applyFill="1" applyBorder="1" applyAlignment="1">
      <alignment horizontal="center" vertical="top" textRotation="255" wrapText="1"/>
    </xf>
    <xf numFmtId="0" fontId="21" fillId="4" borderId="22" xfId="0" applyFont="1" applyFill="1" applyBorder="1" applyAlignment="1">
      <alignment horizontal="center" vertical="top" textRotation="255"/>
    </xf>
    <xf numFmtId="0" fontId="21" fillId="4" borderId="59" xfId="0" applyFont="1" applyFill="1" applyBorder="1" applyAlignment="1">
      <alignment horizontal="center" vertical="top" textRotation="255"/>
    </xf>
    <xf numFmtId="0" fontId="21" fillId="4" borderId="31" xfId="0" applyFont="1" applyFill="1" applyBorder="1" applyAlignment="1">
      <alignment horizontal="center" vertical="top" textRotation="255"/>
    </xf>
    <xf numFmtId="0" fontId="21" fillId="4" borderId="22" xfId="0" applyFont="1" applyFill="1" applyBorder="1" applyAlignment="1">
      <alignment horizontal="center" vertical="center"/>
    </xf>
    <xf numFmtId="0" fontId="21" fillId="4" borderId="59" xfId="0" applyFont="1" applyFill="1" applyBorder="1" applyAlignment="1">
      <alignment horizontal="center" vertical="center"/>
    </xf>
    <xf numFmtId="0" fontId="21" fillId="4" borderId="31" xfId="0" applyFont="1" applyFill="1" applyBorder="1" applyAlignment="1">
      <alignment horizontal="center" vertical="center"/>
    </xf>
    <xf numFmtId="0" fontId="21" fillId="4" borderId="23" xfId="0" applyFont="1" applyFill="1" applyBorder="1" applyAlignment="1">
      <alignment horizontal="center" vertical="center" wrapText="1"/>
    </xf>
    <xf numFmtId="0" fontId="21" fillId="4" borderId="24" xfId="0" applyFont="1" applyFill="1" applyBorder="1" applyAlignment="1">
      <alignment horizontal="center" vertical="center" wrapText="1"/>
    </xf>
    <xf numFmtId="0" fontId="21" fillId="4" borderId="25" xfId="0" applyFont="1" applyFill="1" applyBorder="1" applyAlignment="1">
      <alignment horizontal="center" vertical="center" wrapText="1"/>
    </xf>
    <xf numFmtId="0" fontId="21" fillId="4" borderId="28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0" fontId="21" fillId="4" borderId="29" xfId="0" applyFont="1" applyFill="1" applyBorder="1" applyAlignment="1">
      <alignment horizontal="center" vertical="center" wrapText="1"/>
    </xf>
    <xf numFmtId="0" fontId="21" fillId="4" borderId="26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1" fillId="4" borderId="27" xfId="0" applyFont="1" applyFill="1" applyBorder="1" applyAlignment="1">
      <alignment horizontal="center" vertical="center" wrapText="1"/>
    </xf>
    <xf numFmtId="0" fontId="22" fillId="4" borderId="23" xfId="0" applyFont="1" applyFill="1" applyBorder="1" applyAlignment="1">
      <alignment horizontal="center" vertical="center"/>
    </xf>
    <xf numFmtId="0" fontId="22" fillId="4" borderId="24" xfId="0" applyFont="1" applyFill="1" applyBorder="1" applyAlignment="1">
      <alignment horizontal="center" vertical="center"/>
    </xf>
    <xf numFmtId="0" fontId="22" fillId="4" borderId="25" xfId="0" applyFont="1" applyFill="1" applyBorder="1" applyAlignment="1">
      <alignment horizontal="center" vertical="center"/>
    </xf>
    <xf numFmtId="0" fontId="22" fillId="4" borderId="28" xfId="0" applyFont="1" applyFill="1" applyBorder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22" fillId="4" borderId="29" xfId="0" applyFont="1" applyFill="1" applyBorder="1" applyAlignment="1">
      <alignment horizontal="center" vertical="center"/>
    </xf>
    <xf numFmtId="0" fontId="22" fillId="4" borderId="26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22" fillId="4" borderId="27" xfId="0" applyFont="1" applyFill="1" applyBorder="1" applyAlignment="1">
      <alignment horizontal="center" vertical="center"/>
    </xf>
    <xf numFmtId="0" fontId="21" fillId="5" borderId="20" xfId="0" applyFont="1" applyFill="1" applyBorder="1" applyAlignment="1">
      <alignment horizontal="center" vertical="center"/>
    </xf>
    <xf numFmtId="181" fontId="21" fillId="5" borderId="20" xfId="0" applyNumberFormat="1" applyFont="1" applyFill="1" applyBorder="1" applyAlignment="1">
      <alignment horizontal="center" vertical="center"/>
    </xf>
    <xf numFmtId="58" fontId="0" fillId="0" borderId="20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20" xfId="0" applyBorder="1" applyAlignment="1">
      <alignment horizontal="left" vertical="center" wrapText="1"/>
    </xf>
    <xf numFmtId="0" fontId="0" fillId="0" borderId="20" xfId="0" applyBorder="1" applyAlignment="1">
      <alignment horizontal="left" vertical="center"/>
    </xf>
    <xf numFmtId="3" fontId="0" fillId="0" borderId="23" xfId="0" applyNumberFormat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3" fontId="0" fillId="0" borderId="26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3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0" fillId="0" borderId="28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29" xfId="0" applyBorder="1" applyAlignment="1">
      <alignment horizontal="left" vertical="top" wrapText="1"/>
    </xf>
    <xf numFmtId="0" fontId="0" fillId="0" borderId="28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29" xfId="0" applyBorder="1" applyAlignment="1">
      <alignment horizontal="left" vertical="top"/>
    </xf>
    <xf numFmtId="0" fontId="0" fillId="3" borderId="0" xfId="0" applyFill="1" applyAlignment="1">
      <alignment horizontal="center" vertical="center"/>
    </xf>
    <xf numFmtId="0" fontId="0" fillId="3" borderId="43" xfId="0" applyFill="1" applyBorder="1" applyAlignment="1">
      <alignment horizontal="center" vertical="center" shrinkToFit="1"/>
    </xf>
    <xf numFmtId="0" fontId="0" fillId="0" borderId="58" xfId="0" applyBorder="1" applyAlignment="1">
      <alignment horizontal="center" vertical="center"/>
    </xf>
    <xf numFmtId="179" fontId="19" fillId="3" borderId="21" xfId="0" applyNumberFormat="1" applyFont="1" applyFill="1" applyBorder="1" applyAlignment="1">
      <alignment horizontal="center" vertical="center"/>
    </xf>
    <xf numFmtId="179" fontId="19" fillId="3" borderId="10" xfId="0" applyNumberFormat="1" applyFont="1" applyFill="1" applyBorder="1" applyAlignment="1">
      <alignment horizontal="center" vertical="center"/>
    </xf>
    <xf numFmtId="179" fontId="19" fillId="3" borderId="11" xfId="0" applyNumberFormat="1" applyFont="1" applyFill="1" applyBorder="1" applyAlignment="1">
      <alignment horizontal="center" vertical="center"/>
    </xf>
    <xf numFmtId="179" fontId="19" fillId="3" borderId="0" xfId="0" applyNumberFormat="1" applyFont="1" applyFill="1" applyAlignment="1">
      <alignment horizontal="center" vertical="center"/>
    </xf>
    <xf numFmtId="179" fontId="19" fillId="3" borderId="5" xfId="0" applyNumberFormat="1" applyFont="1" applyFill="1" applyBorder="1" applyAlignment="1">
      <alignment horizontal="center" vertical="center"/>
    </xf>
    <xf numFmtId="179" fontId="19" fillId="3" borderId="6" xfId="0" applyNumberFormat="1" applyFont="1" applyFill="1" applyBorder="1" applyAlignment="1">
      <alignment horizontal="center" vertical="center"/>
    </xf>
    <xf numFmtId="179" fontId="19" fillId="3" borderId="7" xfId="0" applyNumberFormat="1" applyFont="1" applyFill="1" applyBorder="1" applyAlignment="1">
      <alignment horizontal="center" vertical="center"/>
    </xf>
    <xf numFmtId="179" fontId="19" fillId="3" borderId="8" xfId="0" applyNumberFormat="1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3" borderId="30" xfId="0" applyFill="1" applyBorder="1" applyAlignment="1">
      <alignment horizontal="left" vertical="center"/>
    </xf>
    <xf numFmtId="0" fontId="0" fillId="3" borderId="31" xfId="0" applyFill="1" applyBorder="1" applyAlignment="1">
      <alignment horizontal="left" vertical="center"/>
    </xf>
    <xf numFmtId="0" fontId="0" fillId="3" borderId="20" xfId="0" applyFill="1" applyBorder="1" applyAlignment="1">
      <alignment horizontal="left" vertical="center"/>
    </xf>
    <xf numFmtId="0" fontId="0" fillId="3" borderId="30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3" borderId="44" xfId="0" applyFont="1" applyFill="1" applyBorder="1" applyAlignment="1">
      <alignment horizontal="center" vertical="center"/>
    </xf>
    <xf numFmtId="0" fontId="3" fillId="3" borderId="45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horizontal="center" vertical="center"/>
    </xf>
    <xf numFmtId="0" fontId="3" fillId="3" borderId="43" xfId="0" applyFont="1" applyFill="1" applyBorder="1" applyAlignment="1">
      <alignment horizontal="center" vertical="center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top"/>
    </xf>
    <xf numFmtId="0" fontId="3" fillId="3" borderId="24" xfId="0" applyFont="1" applyFill="1" applyBorder="1" applyAlignment="1">
      <alignment horizontal="center" vertical="top"/>
    </xf>
    <xf numFmtId="0" fontId="3" fillId="3" borderId="28" xfId="0" applyFont="1" applyFill="1" applyBorder="1" applyAlignment="1">
      <alignment horizontal="center" vertical="top"/>
    </xf>
    <xf numFmtId="0" fontId="3" fillId="3" borderId="0" xfId="0" applyFont="1" applyFill="1" applyAlignment="1">
      <alignment horizontal="center" vertical="top"/>
    </xf>
    <xf numFmtId="0" fontId="3" fillId="3" borderId="26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0" fontId="3" fillId="3" borderId="24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39" xfId="0" applyFont="1" applyFill="1" applyBorder="1" applyAlignment="1">
      <alignment horizontal="right" vertical="center"/>
    </xf>
    <xf numFmtId="0" fontId="3" fillId="3" borderId="0" xfId="0" applyFont="1" applyFill="1" applyAlignment="1">
      <alignment horizontal="right" vertical="center"/>
    </xf>
    <xf numFmtId="0" fontId="0" fillId="3" borderId="0" xfId="0" applyFill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3" borderId="1" xfId="0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3" borderId="0" xfId="0" applyFill="1" applyAlignment="1">
      <alignment horizontal="right"/>
    </xf>
    <xf numFmtId="176" fontId="0" fillId="3" borderId="20" xfId="0" applyNumberFormat="1" applyFill="1" applyBorder="1" applyAlignment="1">
      <alignment horizontal="center" vertical="center"/>
    </xf>
    <xf numFmtId="0" fontId="0" fillId="3" borderId="20" xfId="0" applyFill="1" applyBorder="1" applyAlignment="1">
      <alignment horizontal="left" vertical="center" shrinkToFit="1"/>
    </xf>
    <xf numFmtId="0" fontId="0" fillId="3" borderId="30" xfId="0" applyFill="1" applyBorder="1" applyAlignment="1">
      <alignment horizontal="left" vertical="center" shrinkToFit="1"/>
    </xf>
    <xf numFmtId="176" fontId="0" fillId="3" borderId="30" xfId="0" applyNumberFormat="1" applyFill="1" applyBorder="1" applyAlignment="1">
      <alignment horizontal="center" vertical="center"/>
    </xf>
    <xf numFmtId="176" fontId="0" fillId="3" borderId="31" xfId="0" applyNumberFormat="1" applyFill="1" applyBorder="1" applyAlignment="1">
      <alignment horizontal="center" vertical="center"/>
    </xf>
    <xf numFmtId="176" fontId="0" fillId="3" borderId="0" xfId="0" applyNumberFormat="1" applyFill="1" applyAlignment="1">
      <alignment horizontal="center" vertical="center"/>
    </xf>
    <xf numFmtId="180" fontId="0" fillId="3" borderId="20" xfId="0" applyNumberForma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180" fontId="0" fillId="3" borderId="31" xfId="0" applyNumberFormat="1" applyFill="1" applyBorder="1" applyAlignment="1">
      <alignment horizontal="center" vertical="center"/>
    </xf>
    <xf numFmtId="180" fontId="0" fillId="3" borderId="30" xfId="0" applyNumberForma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0" fillId="3" borderId="0" xfId="0" applyFill="1" applyAlignment="1">
      <alignment horizontal="right" vertical="center"/>
    </xf>
    <xf numFmtId="3" fontId="0" fillId="3" borderId="1" xfId="0" applyNumberForma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8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176" fontId="17" fillId="3" borderId="9" xfId="0" applyNumberFormat="1" applyFont="1" applyFill="1" applyBorder="1" applyAlignment="1">
      <alignment horizontal="center"/>
    </xf>
    <xf numFmtId="176" fontId="17" fillId="3" borderId="10" xfId="0" applyNumberFormat="1" applyFont="1" applyFill="1" applyBorder="1" applyAlignment="1">
      <alignment horizontal="center"/>
    </xf>
    <xf numFmtId="176" fontId="17" fillId="3" borderId="11" xfId="0" applyNumberFormat="1" applyFont="1" applyFill="1" applyBorder="1" applyAlignment="1">
      <alignment horizontal="center"/>
    </xf>
    <xf numFmtId="176" fontId="17" fillId="3" borderId="6" xfId="0" applyNumberFormat="1" applyFont="1" applyFill="1" applyBorder="1" applyAlignment="1">
      <alignment horizontal="center"/>
    </xf>
    <xf numFmtId="176" fontId="17" fillId="3" borderId="7" xfId="0" applyNumberFormat="1" applyFont="1" applyFill="1" applyBorder="1" applyAlignment="1">
      <alignment horizontal="center"/>
    </xf>
    <xf numFmtId="176" fontId="17" fillId="3" borderId="8" xfId="0" applyNumberFormat="1" applyFont="1" applyFill="1" applyBorder="1" applyAlignment="1">
      <alignment horizontal="center"/>
    </xf>
    <xf numFmtId="3" fontId="17" fillId="3" borderId="9" xfId="0" applyNumberFormat="1" applyFont="1" applyFill="1" applyBorder="1" applyAlignment="1">
      <alignment horizontal="center"/>
    </xf>
    <xf numFmtId="3" fontId="17" fillId="3" borderId="10" xfId="0" applyNumberFormat="1" applyFont="1" applyFill="1" applyBorder="1" applyAlignment="1">
      <alignment horizontal="center"/>
    </xf>
    <xf numFmtId="3" fontId="17" fillId="3" borderId="11" xfId="0" applyNumberFormat="1" applyFont="1" applyFill="1" applyBorder="1" applyAlignment="1">
      <alignment horizontal="center"/>
    </xf>
    <xf numFmtId="3" fontId="17" fillId="3" borderId="6" xfId="0" applyNumberFormat="1" applyFont="1" applyFill="1" applyBorder="1" applyAlignment="1">
      <alignment horizontal="center"/>
    </xf>
    <xf numFmtId="3" fontId="17" fillId="3" borderId="7" xfId="0" applyNumberFormat="1" applyFont="1" applyFill="1" applyBorder="1" applyAlignment="1">
      <alignment horizontal="center"/>
    </xf>
    <xf numFmtId="3" fontId="17" fillId="3" borderId="8" xfId="0" applyNumberFormat="1" applyFont="1" applyFill="1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17" fillId="3" borderId="11" xfId="0" applyFont="1" applyFill="1" applyBorder="1" applyAlignment="1">
      <alignment horizontal="center"/>
    </xf>
    <xf numFmtId="0" fontId="17" fillId="3" borderId="6" xfId="0" applyFont="1" applyFill="1" applyBorder="1" applyAlignment="1">
      <alignment horizontal="center"/>
    </xf>
    <xf numFmtId="0" fontId="17" fillId="3" borderId="7" xfId="0" applyFont="1" applyFill="1" applyBorder="1" applyAlignment="1">
      <alignment horizontal="center"/>
    </xf>
    <xf numFmtId="0" fontId="17" fillId="3" borderId="8" xfId="0" applyFont="1" applyFill="1" applyBorder="1" applyAlignment="1">
      <alignment horizontal="center"/>
    </xf>
    <xf numFmtId="0" fontId="7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3" fontId="18" fillId="3" borderId="9" xfId="0" applyNumberFormat="1" applyFont="1" applyFill="1" applyBorder="1" applyAlignment="1">
      <alignment horizontal="center"/>
    </xf>
    <xf numFmtId="0" fontId="18" fillId="3" borderId="10" xfId="0" applyFont="1" applyFill="1" applyBorder="1" applyAlignment="1">
      <alignment horizontal="center"/>
    </xf>
    <xf numFmtId="0" fontId="18" fillId="3" borderId="11" xfId="0" applyFont="1" applyFill="1" applyBorder="1" applyAlignment="1">
      <alignment horizontal="center"/>
    </xf>
    <xf numFmtId="0" fontId="18" fillId="3" borderId="6" xfId="0" applyFont="1" applyFill="1" applyBorder="1" applyAlignment="1">
      <alignment horizontal="center"/>
    </xf>
    <xf numFmtId="0" fontId="18" fillId="3" borderId="7" xfId="0" applyFont="1" applyFill="1" applyBorder="1" applyAlignment="1">
      <alignment horizontal="center"/>
    </xf>
    <xf numFmtId="0" fontId="18" fillId="3" borderId="8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right" vertical="center"/>
    </xf>
    <xf numFmtId="0" fontId="3" fillId="3" borderId="13" xfId="0" applyFont="1" applyFill="1" applyBorder="1" applyAlignment="1">
      <alignment horizontal="right" vertical="center"/>
    </xf>
    <xf numFmtId="0" fontId="3" fillId="3" borderId="13" xfId="0" applyFont="1" applyFill="1" applyBorder="1" applyAlignment="1">
      <alignment horizontal="left" vertical="center"/>
    </xf>
    <xf numFmtId="0" fontId="21" fillId="3" borderId="22" xfId="0" applyFont="1" applyFill="1" applyBorder="1" applyAlignment="1">
      <alignment horizontal="center" vertical="center"/>
    </xf>
    <xf numFmtId="0" fontId="21" fillId="3" borderId="31" xfId="0" applyFont="1" applyFill="1" applyBorder="1" applyAlignment="1">
      <alignment horizontal="center" vertical="center"/>
    </xf>
    <xf numFmtId="0" fontId="21" fillId="3" borderId="26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21" fillId="3" borderId="27" xfId="0" applyFont="1" applyFill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25" xfId="0" applyFont="1" applyBorder="1" applyAlignment="1">
      <alignment horizontal="center" vertical="center" wrapText="1"/>
    </xf>
    <xf numFmtId="0" fontId="21" fillId="3" borderId="24" xfId="0" applyFont="1" applyFill="1" applyBorder="1" applyAlignment="1">
      <alignment horizontal="center" vertical="center"/>
    </xf>
    <xf numFmtId="0" fontId="21" fillId="3" borderId="25" xfId="0" applyFont="1" applyFill="1" applyBorder="1" applyAlignment="1">
      <alignment horizontal="center" vertical="center"/>
    </xf>
    <xf numFmtId="181" fontId="21" fillId="3" borderId="23" xfId="0" applyNumberFormat="1" applyFont="1" applyFill="1" applyBorder="1" applyAlignment="1">
      <alignment horizontal="center" vertical="center"/>
    </xf>
    <xf numFmtId="181" fontId="21" fillId="3" borderId="24" xfId="0" applyNumberFormat="1" applyFont="1" applyFill="1" applyBorder="1" applyAlignment="1">
      <alignment horizontal="center" vertical="center"/>
    </xf>
    <xf numFmtId="181" fontId="21" fillId="3" borderId="25" xfId="0" applyNumberFormat="1" applyFont="1" applyFill="1" applyBorder="1" applyAlignment="1">
      <alignment horizontal="center" vertical="center"/>
    </xf>
    <xf numFmtId="181" fontId="21" fillId="3" borderId="26" xfId="0" applyNumberFormat="1" applyFont="1" applyFill="1" applyBorder="1" applyAlignment="1">
      <alignment horizontal="center" vertical="center"/>
    </xf>
    <xf numFmtId="181" fontId="21" fillId="3" borderId="1" xfId="0" applyNumberFormat="1" applyFont="1" applyFill="1" applyBorder="1" applyAlignment="1">
      <alignment horizontal="center" vertical="center"/>
    </xf>
    <xf numFmtId="181" fontId="21" fillId="3" borderId="27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right"/>
    </xf>
    <xf numFmtId="0" fontId="22" fillId="3" borderId="1" xfId="0" applyFont="1" applyFill="1" applyBorder="1" applyAlignment="1">
      <alignment horizontal="center" vertical="center" shrinkToFit="1"/>
    </xf>
    <xf numFmtId="0" fontId="21" fillId="0" borderId="22" xfId="0" applyFont="1" applyBorder="1" applyAlignment="1">
      <alignment horizontal="center" vertical="center"/>
    </xf>
    <xf numFmtId="0" fontId="21" fillId="0" borderId="59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1" fillId="3" borderId="22" xfId="0" applyFont="1" applyFill="1" applyBorder="1" applyAlignment="1">
      <alignment horizontal="center" vertical="top" textRotation="255"/>
    </xf>
    <xf numFmtId="0" fontId="21" fillId="3" borderId="59" xfId="0" applyFont="1" applyFill="1" applyBorder="1" applyAlignment="1">
      <alignment horizontal="center" vertical="top" textRotation="255"/>
    </xf>
    <xf numFmtId="0" fontId="21" fillId="3" borderId="31" xfId="0" applyFont="1" applyFill="1" applyBorder="1" applyAlignment="1">
      <alignment horizontal="center" vertical="top" textRotation="255"/>
    </xf>
    <xf numFmtId="0" fontId="21" fillId="3" borderId="22" xfId="0" applyFont="1" applyFill="1" applyBorder="1" applyAlignment="1">
      <alignment horizontal="center" vertical="top" textRotation="255" wrapText="1"/>
    </xf>
    <xf numFmtId="0" fontId="21" fillId="3" borderId="59" xfId="0" applyFont="1" applyFill="1" applyBorder="1" applyAlignment="1">
      <alignment horizontal="center" vertical="top" textRotation="255" wrapText="1"/>
    </xf>
    <xf numFmtId="0" fontId="21" fillId="3" borderId="31" xfId="0" applyFont="1" applyFill="1" applyBorder="1" applyAlignment="1">
      <alignment horizontal="center" vertical="top" textRotation="255" wrapText="1"/>
    </xf>
    <xf numFmtId="0" fontId="21" fillId="0" borderId="20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 shrinkToFit="1"/>
    </xf>
    <xf numFmtId="0" fontId="21" fillId="0" borderId="26" xfId="0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 shrinkToFit="1"/>
    </xf>
    <xf numFmtId="0" fontId="21" fillId="0" borderId="66" xfId="0" applyFont="1" applyBorder="1" applyAlignment="1">
      <alignment horizontal="center" vertical="center" shrinkToFit="1"/>
    </xf>
    <xf numFmtId="0" fontId="21" fillId="0" borderId="64" xfId="0" applyFont="1" applyBorder="1" applyAlignment="1">
      <alignment horizontal="center" vertical="center" shrinkToFit="1"/>
    </xf>
    <xf numFmtId="0" fontId="21" fillId="0" borderId="3" xfId="0" applyFont="1" applyBorder="1" applyAlignment="1">
      <alignment horizontal="center" vertical="center" shrinkToFit="1"/>
    </xf>
    <xf numFmtId="0" fontId="21" fillId="0" borderId="4" xfId="0" applyFont="1" applyBorder="1" applyAlignment="1">
      <alignment horizontal="center" vertical="center" shrinkToFit="1"/>
    </xf>
    <xf numFmtId="0" fontId="21" fillId="0" borderId="2" xfId="0" applyFont="1" applyBorder="1" applyAlignment="1" applyProtection="1">
      <alignment horizontal="center" vertical="center"/>
      <protection locked="0"/>
    </xf>
    <xf numFmtId="0" fontId="21" fillId="0" borderId="3" xfId="0" applyFont="1" applyBorder="1" applyAlignment="1" applyProtection="1">
      <alignment horizontal="center" vertical="center"/>
      <protection locked="0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 textRotation="255"/>
    </xf>
    <xf numFmtId="0" fontId="23" fillId="0" borderId="23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49" fontId="30" fillId="0" borderId="20" xfId="0" applyNumberFormat="1" applyFont="1" applyBorder="1" applyAlignment="1">
      <alignment horizontal="center" vertical="center"/>
    </xf>
    <xf numFmtId="0" fontId="21" fillId="0" borderId="60" xfId="0" applyFont="1" applyBorder="1" applyAlignment="1">
      <alignment horizontal="center" vertical="center"/>
    </xf>
    <xf numFmtId="0" fontId="29" fillId="0" borderId="20" xfId="0" applyFont="1" applyBorder="1" applyAlignment="1">
      <alignment horizontal="center" vertical="center"/>
    </xf>
    <xf numFmtId="0" fontId="21" fillId="0" borderId="20" xfId="0" applyFont="1" applyBorder="1" applyAlignment="1">
      <alignment horizontal="right" vertical="center"/>
    </xf>
    <xf numFmtId="0" fontId="21" fillId="0" borderId="0" xfId="0" applyFont="1" applyAlignment="1">
      <alignment horizontal="center" vertical="center" shrinkToFit="1"/>
    </xf>
    <xf numFmtId="0" fontId="21" fillId="0" borderId="2" xfId="0" applyFont="1" applyBorder="1" applyAlignment="1">
      <alignment horizontal="left" vertical="center"/>
    </xf>
    <xf numFmtId="0" fontId="21" fillId="0" borderId="3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21" fillId="0" borderId="23" xfId="0" applyFont="1" applyBorder="1" applyAlignment="1">
      <alignment horizontal="left" vertical="center"/>
    </xf>
    <xf numFmtId="0" fontId="21" fillId="0" borderId="25" xfId="0" applyFont="1" applyBorder="1" applyAlignment="1">
      <alignment horizontal="left" vertical="center"/>
    </xf>
    <xf numFmtId="0" fontId="21" fillId="0" borderId="26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21" fillId="0" borderId="27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 applyProtection="1">
      <alignment horizontal="center" vertical="center" shrinkToFit="1"/>
      <protection locked="0"/>
    </xf>
    <xf numFmtId="49" fontId="21" fillId="0" borderId="0" xfId="0" applyNumberFormat="1" applyFont="1" applyAlignment="1" applyProtection="1">
      <alignment horizontal="center" vertical="center" shrinkToFit="1"/>
      <protection locked="0"/>
    </xf>
    <xf numFmtId="0" fontId="21" fillId="3" borderId="29" xfId="0" applyFont="1" applyFill="1" applyBorder="1" applyAlignment="1">
      <alignment horizontal="center" vertical="center"/>
    </xf>
    <xf numFmtId="0" fontId="21" fillId="3" borderId="20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178" fontId="21" fillId="3" borderId="23" xfId="0" applyNumberFormat="1" applyFont="1" applyFill="1" applyBorder="1" applyAlignment="1">
      <alignment horizontal="right" vertical="center"/>
    </xf>
    <xf numFmtId="178" fontId="21" fillId="3" borderId="24" xfId="0" applyNumberFormat="1" applyFont="1" applyFill="1" applyBorder="1" applyAlignment="1">
      <alignment horizontal="right" vertical="center"/>
    </xf>
    <xf numFmtId="178" fontId="21" fillId="3" borderId="25" xfId="0" applyNumberFormat="1" applyFont="1" applyFill="1" applyBorder="1" applyAlignment="1">
      <alignment horizontal="right" vertical="center"/>
    </xf>
    <xf numFmtId="178" fontId="21" fillId="3" borderId="26" xfId="0" applyNumberFormat="1" applyFont="1" applyFill="1" applyBorder="1" applyAlignment="1">
      <alignment horizontal="right" vertical="center"/>
    </xf>
    <xf numFmtId="178" fontId="21" fillId="3" borderId="1" xfId="0" applyNumberFormat="1" applyFont="1" applyFill="1" applyBorder="1" applyAlignment="1">
      <alignment horizontal="right" vertical="center"/>
    </xf>
    <xf numFmtId="178" fontId="21" fillId="3" borderId="27" xfId="0" applyNumberFormat="1" applyFont="1" applyFill="1" applyBorder="1" applyAlignment="1">
      <alignment horizontal="right" vertical="center"/>
    </xf>
    <xf numFmtId="177" fontId="21" fillId="3" borderId="4" xfId="0" applyNumberFormat="1" applyFont="1" applyFill="1" applyBorder="1" applyAlignment="1">
      <alignment horizontal="right" vertical="center"/>
    </xf>
    <xf numFmtId="177" fontId="21" fillId="3" borderId="20" xfId="0" applyNumberFormat="1" applyFont="1" applyFill="1" applyBorder="1" applyAlignment="1">
      <alignment horizontal="right" vertical="center"/>
    </xf>
    <xf numFmtId="177" fontId="21" fillId="3" borderId="23" xfId="0" applyNumberFormat="1" applyFont="1" applyFill="1" applyBorder="1" applyAlignment="1">
      <alignment horizontal="right" vertical="center"/>
    </xf>
    <xf numFmtId="177" fontId="21" fillId="3" borderId="24" xfId="0" applyNumberFormat="1" applyFont="1" applyFill="1" applyBorder="1" applyAlignment="1">
      <alignment horizontal="right" vertical="center"/>
    </xf>
    <xf numFmtId="177" fontId="21" fillId="3" borderId="25" xfId="0" applyNumberFormat="1" applyFont="1" applyFill="1" applyBorder="1" applyAlignment="1">
      <alignment horizontal="right" vertical="center"/>
    </xf>
    <xf numFmtId="177" fontId="21" fillId="3" borderId="26" xfId="0" applyNumberFormat="1" applyFont="1" applyFill="1" applyBorder="1" applyAlignment="1">
      <alignment horizontal="right" vertical="center"/>
    </xf>
    <xf numFmtId="177" fontId="21" fillId="3" borderId="1" xfId="0" applyNumberFormat="1" applyFont="1" applyFill="1" applyBorder="1" applyAlignment="1">
      <alignment horizontal="right" vertical="center"/>
    </xf>
    <xf numFmtId="177" fontId="21" fillId="3" borderId="27" xfId="0" applyNumberFormat="1" applyFont="1" applyFill="1" applyBorder="1" applyAlignment="1">
      <alignment horizontal="right" vertical="center"/>
    </xf>
    <xf numFmtId="177" fontId="21" fillId="3" borderId="31" xfId="0" applyNumberFormat="1" applyFont="1" applyFill="1" applyBorder="1" applyAlignment="1">
      <alignment horizontal="center" vertical="center"/>
    </xf>
    <xf numFmtId="177" fontId="21" fillId="3" borderId="20" xfId="0" applyNumberFormat="1" applyFont="1" applyFill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4" fillId="3" borderId="20" xfId="0" applyFont="1" applyFill="1" applyBorder="1" applyAlignment="1">
      <alignment horizontal="center" vertical="center"/>
    </xf>
    <xf numFmtId="0" fontId="24" fillId="3" borderId="20" xfId="0" applyFont="1" applyFill="1" applyBorder="1" applyAlignment="1">
      <alignment horizontal="center" vertical="center" wrapText="1"/>
    </xf>
    <xf numFmtId="0" fontId="24" fillId="3" borderId="22" xfId="0" applyFont="1" applyFill="1" applyBorder="1" applyAlignment="1">
      <alignment horizontal="center" vertical="center"/>
    </xf>
    <xf numFmtId="0" fontId="24" fillId="3" borderId="20" xfId="0" applyFont="1" applyFill="1" applyBorder="1" applyAlignment="1">
      <alignment horizontal="left" vertical="center" wrapText="1"/>
    </xf>
    <xf numFmtId="0" fontId="24" fillId="3" borderId="20" xfId="0" applyFont="1" applyFill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3" fillId="0" borderId="0" xfId="0" applyFont="1" applyAlignment="1">
      <alignment horizontal="right" vertical="center"/>
    </xf>
    <xf numFmtId="0" fontId="23" fillId="0" borderId="0" xfId="0" applyFont="1" applyAlignment="1">
      <alignment horizontal="left" vertical="center"/>
    </xf>
    <xf numFmtId="177" fontId="21" fillId="3" borderId="33" xfId="0" applyNumberFormat="1" applyFont="1" applyFill="1" applyBorder="1" applyAlignment="1">
      <alignment horizontal="right" vertical="center"/>
    </xf>
    <xf numFmtId="177" fontId="21" fillId="3" borderId="10" xfId="0" applyNumberFormat="1" applyFont="1" applyFill="1" applyBorder="1" applyAlignment="1">
      <alignment horizontal="right" vertical="center"/>
    </xf>
    <xf numFmtId="177" fontId="21" fillId="3" borderId="34" xfId="0" applyNumberFormat="1" applyFont="1" applyFill="1" applyBorder="1" applyAlignment="1">
      <alignment horizontal="right" vertical="center"/>
    </xf>
    <xf numFmtId="177" fontId="21" fillId="3" borderId="28" xfId="0" applyNumberFormat="1" applyFont="1" applyFill="1" applyBorder="1" applyAlignment="1">
      <alignment horizontal="center" vertical="center"/>
    </xf>
    <xf numFmtId="177" fontId="21" fillId="3" borderId="26" xfId="0" applyNumberFormat="1" applyFont="1" applyFill="1" applyBorder="1" applyAlignment="1">
      <alignment horizontal="center" vertical="center"/>
    </xf>
    <xf numFmtId="177" fontId="21" fillId="3" borderId="0" xfId="0" applyNumberFormat="1" applyFont="1" applyFill="1" applyAlignment="1">
      <alignment horizontal="center" vertical="center"/>
    </xf>
    <xf numFmtId="177" fontId="21" fillId="3" borderId="29" xfId="0" applyNumberFormat="1" applyFont="1" applyFill="1" applyBorder="1" applyAlignment="1">
      <alignment horizontal="center" vertical="center"/>
    </xf>
    <xf numFmtId="177" fontId="21" fillId="3" borderId="1" xfId="0" applyNumberFormat="1" applyFont="1" applyFill="1" applyBorder="1" applyAlignment="1">
      <alignment horizontal="center" vertical="center"/>
    </xf>
    <xf numFmtId="177" fontId="21" fillId="3" borderId="27" xfId="0" applyNumberFormat="1" applyFont="1" applyFill="1" applyBorder="1" applyAlignment="1">
      <alignment horizontal="center" vertical="center"/>
    </xf>
    <xf numFmtId="0" fontId="27" fillId="3" borderId="0" xfId="0" applyFont="1" applyFill="1" applyAlignment="1">
      <alignment horizontal="left" vertical="center"/>
    </xf>
    <xf numFmtId="0" fontId="21" fillId="3" borderId="33" xfId="0" applyFont="1" applyFill="1" applyBorder="1" applyAlignment="1">
      <alignment horizontal="center" vertical="center"/>
    </xf>
    <xf numFmtId="0" fontId="21" fillId="3" borderId="10" xfId="0" applyFont="1" applyFill="1" applyBorder="1" applyAlignment="1">
      <alignment horizontal="center" vertical="center"/>
    </xf>
    <xf numFmtId="0" fontId="21" fillId="3" borderId="34" xfId="0" applyFont="1" applyFill="1" applyBorder="1" applyAlignment="1">
      <alignment horizontal="center" vertical="center"/>
    </xf>
    <xf numFmtId="178" fontId="21" fillId="3" borderId="33" xfId="0" applyNumberFormat="1" applyFont="1" applyFill="1" applyBorder="1" applyAlignment="1">
      <alignment horizontal="right" vertical="center"/>
    </xf>
    <xf numFmtId="178" fontId="21" fillId="3" borderId="10" xfId="0" applyNumberFormat="1" applyFont="1" applyFill="1" applyBorder="1" applyAlignment="1">
      <alignment horizontal="right" vertical="center"/>
    </xf>
    <xf numFmtId="178" fontId="21" fillId="3" borderId="34" xfId="0" applyNumberFormat="1" applyFont="1" applyFill="1" applyBorder="1" applyAlignment="1">
      <alignment horizontal="right" vertical="center"/>
    </xf>
    <xf numFmtId="177" fontId="21" fillId="3" borderId="33" xfId="0" applyNumberFormat="1" applyFont="1" applyFill="1" applyBorder="1" applyAlignment="1">
      <alignment horizontal="center" vertical="center"/>
    </xf>
    <xf numFmtId="177" fontId="21" fillId="3" borderId="34" xfId="0" applyNumberFormat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3" borderId="24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181" fontId="0" fillId="3" borderId="23" xfId="0" applyNumberFormat="1" applyFill="1" applyBorder="1" applyAlignment="1">
      <alignment horizontal="center" vertical="center"/>
    </xf>
    <xf numFmtId="181" fontId="0" fillId="3" borderId="24" xfId="0" applyNumberFormat="1" applyFill="1" applyBorder="1" applyAlignment="1">
      <alignment horizontal="center" vertical="center"/>
    </xf>
    <xf numFmtId="181" fontId="0" fillId="3" borderId="25" xfId="0" applyNumberFormat="1" applyFill="1" applyBorder="1" applyAlignment="1">
      <alignment horizontal="center" vertical="center"/>
    </xf>
    <xf numFmtId="181" fontId="0" fillId="3" borderId="26" xfId="0" applyNumberFormat="1" applyFill="1" applyBorder="1" applyAlignment="1">
      <alignment horizontal="center" vertical="center"/>
    </xf>
    <xf numFmtId="181" fontId="0" fillId="3" borderId="1" xfId="0" applyNumberFormat="1" applyFill="1" applyBorder="1" applyAlignment="1">
      <alignment horizontal="center" vertical="center"/>
    </xf>
    <xf numFmtId="181" fontId="0" fillId="3" borderId="27" xfId="0" applyNumberFormat="1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 shrinkToFit="1"/>
    </xf>
    <xf numFmtId="0" fontId="0" fillId="3" borderId="27" xfId="0" applyFill="1" applyBorder="1" applyAlignment="1">
      <alignment horizontal="center" vertical="center" shrinkToFit="1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8" fillId="3" borderId="1" xfId="0" applyFont="1" applyFill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3" borderId="20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7C8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209550</xdr:colOff>
      <xdr:row>27</xdr:row>
      <xdr:rowOff>9525</xdr:rowOff>
    </xdr:from>
    <xdr:to>
      <xdr:col>32</xdr:col>
      <xdr:colOff>228601</xdr:colOff>
      <xdr:row>33</xdr:row>
      <xdr:rowOff>57150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9048750" y="6515100"/>
          <a:ext cx="2019301" cy="1476375"/>
        </a:xfrm>
        <a:prstGeom prst="wedgeRoundRectCallout">
          <a:avLst>
            <a:gd name="adj1" fmla="val -59033"/>
            <a:gd name="adj2" fmla="val -69307"/>
            <a:gd name="adj3" fmla="val 16667"/>
          </a:avLst>
        </a:prstGeom>
        <a:solidFill>
          <a:schemeClr val="bg1"/>
        </a:solidFill>
        <a:ln w="381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収入は収支決算書が活動補助金</a:t>
          </a:r>
          <a:r>
            <a:rPr kumimoji="1" lang="en-US" altLang="ja-JP" sz="1100">
              <a:solidFill>
                <a:schemeClr val="tx1"/>
              </a:solidFill>
            </a:rPr>
            <a:t>+</a:t>
          </a:r>
          <a:r>
            <a:rPr kumimoji="1" lang="ja-JP" altLang="en-US" sz="1100">
              <a:solidFill>
                <a:schemeClr val="tx1"/>
              </a:solidFill>
            </a:rPr>
            <a:t>その他の収入</a:t>
          </a:r>
          <a:r>
            <a:rPr kumimoji="1" lang="en-US" altLang="ja-JP" sz="1100">
              <a:solidFill>
                <a:schemeClr val="tx1"/>
              </a:solidFill>
            </a:rPr>
            <a:t>(</a:t>
          </a:r>
          <a:r>
            <a:rPr kumimoji="1" lang="ja-JP" altLang="en-US" sz="1100">
              <a:solidFill>
                <a:schemeClr val="tx1"/>
              </a:solidFill>
            </a:rPr>
            <a:t>利用料や寄付等</a:t>
          </a:r>
          <a:r>
            <a:rPr kumimoji="1" lang="en-US" altLang="ja-JP" sz="1100">
              <a:solidFill>
                <a:schemeClr val="tx1"/>
              </a:solidFill>
            </a:rPr>
            <a:t>)</a:t>
          </a:r>
          <a:r>
            <a:rPr kumimoji="1" lang="ja-JP" altLang="en-US" sz="1100">
              <a:solidFill>
                <a:schemeClr val="tx1"/>
              </a:solidFill>
            </a:rPr>
            <a:t>＝合計となるように調整し、入力してください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38100</xdr:colOff>
      <xdr:row>18</xdr:row>
      <xdr:rowOff>190500</xdr:rowOff>
    </xdr:from>
    <xdr:to>
      <xdr:col>24</xdr:col>
      <xdr:colOff>400051</xdr:colOff>
      <xdr:row>23</xdr:row>
      <xdr:rowOff>209550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15100" y="4486275"/>
          <a:ext cx="2019301" cy="1209675"/>
        </a:xfrm>
        <a:prstGeom prst="wedgeRoundRectCallout">
          <a:avLst>
            <a:gd name="adj1" fmla="val -72241"/>
            <a:gd name="adj2" fmla="val 2760"/>
            <a:gd name="adj3" fmla="val 16667"/>
          </a:avLst>
        </a:prstGeom>
        <a:solidFill>
          <a:schemeClr val="bg1"/>
        </a:solidFill>
        <a:ln w="381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交付決定額は申請時の決定額です。これを超えた分の補助金の交付は原則できません。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9</xdr:row>
      <xdr:rowOff>219075</xdr:rowOff>
    </xdr:from>
    <xdr:to>
      <xdr:col>3</xdr:col>
      <xdr:colOff>228600</xdr:colOff>
      <xdr:row>10</xdr:row>
      <xdr:rowOff>228600</xdr:rowOff>
    </xdr:to>
    <xdr:sp macro="" textlink="">
      <xdr:nvSpPr>
        <xdr:cNvPr id="5122" name="Check Box 2" hidden="1">
          <a:extLst>
            <a:ext uri="{63B3BB69-23CF-44E3-9099-C40C66FF867C}">
              <a14:compatExt xmlns:a14="http://schemas.microsoft.com/office/drawing/2010/main" spid="_x0000_s5122"/>
            </a:ext>
            <a:ext uri="{FF2B5EF4-FFF2-40B4-BE49-F238E27FC236}">
              <a16:creationId xmlns:a16="http://schemas.microsoft.com/office/drawing/2014/main" id="{00000000-0008-0000-0400-0000021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9</xdr:row>
      <xdr:rowOff>219075</xdr:rowOff>
    </xdr:from>
    <xdr:to>
      <xdr:col>6</xdr:col>
      <xdr:colOff>238125</xdr:colOff>
      <xdr:row>10</xdr:row>
      <xdr:rowOff>228600</xdr:rowOff>
    </xdr:to>
    <xdr:sp macro="" textlink="">
      <xdr:nvSpPr>
        <xdr:cNvPr id="5123" name="Check Box 3" hidden="1">
          <a:extLst>
            <a:ext uri="{63B3BB69-23CF-44E3-9099-C40C66FF867C}">
              <a14:compatExt xmlns:a14="http://schemas.microsoft.com/office/drawing/2010/main" spid="_x0000_s5123"/>
            </a:ext>
            <a:ext uri="{FF2B5EF4-FFF2-40B4-BE49-F238E27FC236}">
              <a16:creationId xmlns:a16="http://schemas.microsoft.com/office/drawing/2014/main" id="{00000000-0008-0000-0400-0000031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161925</xdr:colOff>
      <xdr:row>9</xdr:row>
      <xdr:rowOff>219075</xdr:rowOff>
    </xdr:from>
    <xdr:to>
      <xdr:col>10</xdr:col>
      <xdr:colOff>57150</xdr:colOff>
      <xdr:row>10</xdr:row>
      <xdr:rowOff>228600</xdr:rowOff>
    </xdr:to>
    <xdr:sp macro="" textlink="">
      <xdr:nvSpPr>
        <xdr:cNvPr id="5124" name="Check Box 4" hidden="1">
          <a:extLst>
            <a:ext uri="{63B3BB69-23CF-44E3-9099-C40C66FF867C}">
              <a14:compatExt xmlns:a14="http://schemas.microsoft.com/office/drawing/2010/main" spid="_x0000_s5124"/>
            </a:ext>
            <a:ext uri="{FF2B5EF4-FFF2-40B4-BE49-F238E27FC236}">
              <a16:creationId xmlns:a16="http://schemas.microsoft.com/office/drawing/2014/main" id="{00000000-0008-0000-0400-0000041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266700</xdr:colOff>
      <xdr:row>9</xdr:row>
      <xdr:rowOff>228600</xdr:rowOff>
    </xdr:from>
    <xdr:to>
      <xdr:col>12</xdr:col>
      <xdr:colOff>276225</xdr:colOff>
      <xdr:row>11</xdr:row>
      <xdr:rowOff>0</xdr:rowOff>
    </xdr:to>
    <xdr:sp macro="" textlink="">
      <xdr:nvSpPr>
        <xdr:cNvPr id="5125" name="Check Box 5" hidden="1">
          <a:extLst>
            <a:ext uri="{63B3BB69-23CF-44E3-9099-C40C66FF867C}">
              <a14:compatExt xmlns:a14="http://schemas.microsoft.com/office/drawing/2010/main" spid="_x0000_s5125"/>
            </a:ext>
            <a:ext uri="{FF2B5EF4-FFF2-40B4-BE49-F238E27FC236}">
              <a16:creationId xmlns:a16="http://schemas.microsoft.com/office/drawing/2014/main" id="{00000000-0008-0000-0400-0000051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123825</xdr:colOff>
      <xdr:row>9</xdr:row>
      <xdr:rowOff>219075</xdr:rowOff>
    </xdr:from>
    <xdr:to>
      <xdr:col>15</xdr:col>
      <xdr:colOff>28575</xdr:colOff>
      <xdr:row>10</xdr:row>
      <xdr:rowOff>228600</xdr:rowOff>
    </xdr:to>
    <xdr:sp macro="" textlink="">
      <xdr:nvSpPr>
        <xdr:cNvPr id="5126" name="Check Box 6" hidden="1">
          <a:extLst>
            <a:ext uri="{63B3BB69-23CF-44E3-9099-C40C66FF867C}">
              <a14:compatExt xmlns:a14="http://schemas.microsoft.com/office/drawing/2010/main" spid="_x0000_s5126"/>
            </a:ext>
            <a:ext uri="{FF2B5EF4-FFF2-40B4-BE49-F238E27FC236}">
              <a16:creationId xmlns:a16="http://schemas.microsoft.com/office/drawing/2014/main" id="{00000000-0008-0000-0400-0000061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238125</xdr:colOff>
      <xdr:row>9</xdr:row>
      <xdr:rowOff>209550</xdr:rowOff>
    </xdr:from>
    <xdr:to>
      <xdr:col>17</xdr:col>
      <xdr:colOff>247650</xdr:colOff>
      <xdr:row>10</xdr:row>
      <xdr:rowOff>219075</xdr:rowOff>
    </xdr:to>
    <xdr:sp macro="" textlink="">
      <xdr:nvSpPr>
        <xdr:cNvPr id="5127" name="Check Box 7" hidden="1">
          <a:extLst>
            <a:ext uri="{63B3BB69-23CF-44E3-9099-C40C66FF867C}">
              <a14:compatExt xmlns:a14="http://schemas.microsoft.com/office/drawing/2010/main" spid="_x0000_s5127"/>
            </a:ext>
            <a:ext uri="{FF2B5EF4-FFF2-40B4-BE49-F238E27FC236}">
              <a16:creationId xmlns:a16="http://schemas.microsoft.com/office/drawing/2014/main" id="{00000000-0008-0000-0400-0000071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219075</xdr:colOff>
      <xdr:row>11</xdr:row>
      <xdr:rowOff>0</xdr:rowOff>
    </xdr:from>
    <xdr:to>
      <xdr:col>3</xdr:col>
      <xdr:colOff>238125</xdr:colOff>
      <xdr:row>12</xdr:row>
      <xdr:rowOff>9525</xdr:rowOff>
    </xdr:to>
    <xdr:sp macro="" textlink="">
      <xdr:nvSpPr>
        <xdr:cNvPr id="5128" name="Check Box 8" hidden="1">
          <a:extLst>
            <a:ext uri="{63B3BB69-23CF-44E3-9099-C40C66FF867C}">
              <a14:compatExt xmlns:a14="http://schemas.microsoft.com/office/drawing/2010/main" spid="_x0000_s5128"/>
            </a:ext>
            <a:ext uri="{FF2B5EF4-FFF2-40B4-BE49-F238E27FC236}">
              <a16:creationId xmlns:a16="http://schemas.microsoft.com/office/drawing/2014/main" id="{00000000-0008-0000-0400-0000081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142875</xdr:colOff>
      <xdr:row>10</xdr:row>
      <xdr:rowOff>228600</xdr:rowOff>
    </xdr:from>
    <xdr:to>
      <xdr:col>8</xdr:col>
      <xdr:colOff>161925</xdr:colOff>
      <xdr:row>12</xdr:row>
      <xdr:rowOff>0</xdr:rowOff>
    </xdr:to>
    <xdr:sp macro="" textlink="">
      <xdr:nvSpPr>
        <xdr:cNvPr id="5129" name="Check Box 9" hidden="1">
          <a:extLst>
            <a:ext uri="{63B3BB69-23CF-44E3-9099-C40C66FF867C}">
              <a14:compatExt xmlns:a14="http://schemas.microsoft.com/office/drawing/2010/main" spid="_x0000_s5129"/>
            </a:ext>
            <a:ext uri="{FF2B5EF4-FFF2-40B4-BE49-F238E27FC236}">
              <a16:creationId xmlns:a16="http://schemas.microsoft.com/office/drawing/2014/main" id="{00000000-0008-0000-0400-0000091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219075</xdr:colOff>
      <xdr:row>11</xdr:row>
      <xdr:rowOff>228600</xdr:rowOff>
    </xdr:from>
    <xdr:to>
      <xdr:col>3</xdr:col>
      <xdr:colOff>238125</xdr:colOff>
      <xdr:row>13</xdr:row>
      <xdr:rowOff>0</xdr:rowOff>
    </xdr:to>
    <xdr:sp macro="" textlink="">
      <xdr:nvSpPr>
        <xdr:cNvPr id="5130" name="Check Box 10" hidden="1">
          <a:extLst>
            <a:ext uri="{63B3BB69-23CF-44E3-9099-C40C66FF867C}">
              <a14:compatExt xmlns:a14="http://schemas.microsoft.com/office/drawing/2010/main" spid="_x0000_s5130"/>
            </a:ext>
            <a:ext uri="{FF2B5EF4-FFF2-40B4-BE49-F238E27FC236}">
              <a16:creationId xmlns:a16="http://schemas.microsoft.com/office/drawing/2014/main" id="{00000000-0008-0000-0400-00000A1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314325</xdr:colOff>
      <xdr:row>11</xdr:row>
      <xdr:rowOff>219075</xdr:rowOff>
    </xdr:from>
    <xdr:to>
      <xdr:col>12</xdr:col>
      <xdr:colOff>9525</xdr:colOff>
      <xdr:row>12</xdr:row>
      <xdr:rowOff>228600</xdr:rowOff>
    </xdr:to>
    <xdr:sp macro="" textlink="">
      <xdr:nvSpPr>
        <xdr:cNvPr id="5131" name="Check Box 11" hidden="1">
          <a:extLst>
            <a:ext uri="{63B3BB69-23CF-44E3-9099-C40C66FF867C}">
              <a14:compatExt xmlns:a14="http://schemas.microsoft.com/office/drawing/2010/main" spid="_x0000_s5131"/>
            </a:ext>
            <a:ext uri="{FF2B5EF4-FFF2-40B4-BE49-F238E27FC236}">
              <a16:creationId xmlns:a16="http://schemas.microsoft.com/office/drawing/2014/main" id="{00000000-0008-0000-0400-00000B1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219075</xdr:colOff>
      <xdr:row>12</xdr:row>
      <xdr:rowOff>219075</xdr:rowOff>
    </xdr:from>
    <xdr:to>
      <xdr:col>3</xdr:col>
      <xdr:colOff>238125</xdr:colOff>
      <xdr:row>13</xdr:row>
      <xdr:rowOff>228600</xdr:rowOff>
    </xdr:to>
    <xdr:sp macro="" textlink="">
      <xdr:nvSpPr>
        <xdr:cNvPr id="5132" name="Check Box 12" hidden="1">
          <a:extLst>
            <a:ext uri="{63B3BB69-23CF-44E3-9099-C40C66FF867C}">
              <a14:compatExt xmlns:a14="http://schemas.microsoft.com/office/drawing/2010/main" spid="_x0000_s5132"/>
            </a:ext>
            <a:ext uri="{FF2B5EF4-FFF2-40B4-BE49-F238E27FC236}">
              <a16:creationId xmlns:a16="http://schemas.microsoft.com/office/drawing/2014/main" id="{00000000-0008-0000-0400-00000C1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238125</xdr:colOff>
      <xdr:row>12</xdr:row>
      <xdr:rowOff>219075</xdr:rowOff>
    </xdr:from>
    <xdr:to>
      <xdr:col>8</xdr:col>
      <xdr:colOff>257175</xdr:colOff>
      <xdr:row>13</xdr:row>
      <xdr:rowOff>228600</xdr:rowOff>
    </xdr:to>
    <xdr:sp macro="" textlink="">
      <xdr:nvSpPr>
        <xdr:cNvPr id="5133" name="Check Box 13" hidden="1">
          <a:extLst>
            <a:ext uri="{63B3BB69-23CF-44E3-9099-C40C66FF867C}">
              <a14:compatExt xmlns:a14="http://schemas.microsoft.com/office/drawing/2010/main" spid="_x0000_s5133"/>
            </a:ext>
            <a:ext uri="{FF2B5EF4-FFF2-40B4-BE49-F238E27FC236}">
              <a16:creationId xmlns:a16="http://schemas.microsoft.com/office/drawing/2014/main" id="{00000000-0008-0000-0400-00000D1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76198</xdr:colOff>
      <xdr:row>31</xdr:row>
      <xdr:rowOff>23811</xdr:rowOff>
    </xdr:from>
    <xdr:to>
      <xdr:col>22</xdr:col>
      <xdr:colOff>100010</xdr:colOff>
      <xdr:row>33</xdr:row>
      <xdr:rowOff>161924</xdr:rowOff>
    </xdr:to>
    <xdr:sp macro="" textlink="">
      <xdr:nvSpPr>
        <xdr:cNvPr id="2" name="矢印: 折線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 rot="5400000" flipH="1">
          <a:off x="6262685" y="6886574"/>
          <a:ext cx="423863" cy="1138237"/>
        </a:xfrm>
        <a:prstGeom prst="ben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409575</xdr:colOff>
      <xdr:row>31</xdr:row>
      <xdr:rowOff>28575</xdr:rowOff>
    </xdr:from>
    <xdr:to>
      <xdr:col>25</xdr:col>
      <xdr:colOff>47625</xdr:colOff>
      <xdr:row>34</xdr:row>
      <xdr:rowOff>85725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8467725" y="7248525"/>
          <a:ext cx="323850" cy="6572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95250</xdr:colOff>
      <xdr:row>15</xdr:row>
      <xdr:rowOff>19050</xdr:rowOff>
    </xdr:from>
    <xdr:to>
      <xdr:col>5</xdr:col>
      <xdr:colOff>295275</xdr:colOff>
      <xdr:row>15</xdr:row>
      <xdr:rowOff>200025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714500" y="3514725"/>
          <a:ext cx="200025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104775</xdr:colOff>
      <xdr:row>16</xdr:row>
      <xdr:rowOff>28575</xdr:rowOff>
    </xdr:from>
    <xdr:to>
      <xdr:col>5</xdr:col>
      <xdr:colOff>304800</xdr:colOff>
      <xdr:row>16</xdr:row>
      <xdr:rowOff>209550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1724025" y="3762375"/>
          <a:ext cx="200025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19050</xdr:colOff>
      <xdr:row>17</xdr:row>
      <xdr:rowOff>28575</xdr:rowOff>
    </xdr:from>
    <xdr:to>
      <xdr:col>6</xdr:col>
      <xdr:colOff>219075</xdr:colOff>
      <xdr:row>17</xdr:row>
      <xdr:rowOff>209550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1962150" y="4000500"/>
          <a:ext cx="200025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152400</xdr:colOff>
      <xdr:row>18</xdr:row>
      <xdr:rowOff>19050</xdr:rowOff>
    </xdr:from>
    <xdr:to>
      <xdr:col>10</xdr:col>
      <xdr:colOff>28575</xdr:colOff>
      <xdr:row>18</xdr:row>
      <xdr:rowOff>200025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3067050" y="4229100"/>
          <a:ext cx="200025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57150</xdr:colOff>
      <xdr:row>6</xdr:row>
      <xdr:rowOff>228600</xdr:rowOff>
    </xdr:from>
    <xdr:to>
      <xdr:col>5</xdr:col>
      <xdr:colOff>276225</xdr:colOff>
      <xdr:row>7</xdr:row>
      <xdr:rowOff>200025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1676400" y="1657350"/>
          <a:ext cx="219075" cy="2095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200025</xdr:colOff>
      <xdr:row>6</xdr:row>
      <xdr:rowOff>180975</xdr:rowOff>
    </xdr:from>
    <xdr:to>
      <xdr:col>25</xdr:col>
      <xdr:colOff>400050</xdr:colOff>
      <xdr:row>13</xdr:row>
      <xdr:rowOff>123825</xdr:rowOff>
    </xdr:to>
    <xdr:sp macro="" textlink="">
      <xdr:nvSpPr>
        <xdr:cNvPr id="23" name="吹き出し: 角を丸めた四角形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/>
      </xdr:nvSpPr>
      <xdr:spPr>
        <a:xfrm>
          <a:off x="6600825" y="1609725"/>
          <a:ext cx="2543175" cy="1533525"/>
        </a:xfrm>
        <a:prstGeom prst="wedgeRoundRectCallout">
          <a:avLst>
            <a:gd name="adj1" fmla="val -69619"/>
            <a:gd name="adj2" fmla="val 5866"/>
            <a:gd name="adj3" fmla="val 16667"/>
          </a:avLst>
        </a:prstGeom>
        <a:solidFill>
          <a:schemeClr val="bg1"/>
        </a:solidFill>
        <a:ln w="381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該当する活動の</a:t>
          </a:r>
          <a:r>
            <a:rPr kumimoji="1" lang="ja-JP" altLang="en-US" sz="1600">
              <a:solidFill>
                <a:schemeClr val="tx1"/>
              </a:solidFill>
            </a:rPr>
            <a:t>☐</a:t>
          </a:r>
          <a:r>
            <a:rPr kumimoji="1" lang="ja-JP" altLang="en-US" sz="1100">
              <a:solidFill>
                <a:schemeClr val="tx1"/>
              </a:solidFill>
            </a:rPr>
            <a:t>はクリックで☑を付けてください。内容のその他は☑した場合は直接内容を入力してください。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例</a:t>
          </a:r>
          <a:r>
            <a:rPr kumimoji="1" lang="en-US" altLang="ja-JP" sz="1100">
              <a:solidFill>
                <a:schemeClr val="tx1"/>
              </a:solidFill>
            </a:rPr>
            <a:t>)</a:t>
          </a:r>
          <a:r>
            <a:rPr kumimoji="1" lang="ja-JP" altLang="en-US" sz="1100">
              <a:solidFill>
                <a:schemeClr val="tx1"/>
              </a:solidFill>
            </a:rPr>
            <a:t>☑その他</a:t>
          </a:r>
          <a:r>
            <a:rPr kumimoji="1" lang="en-US" altLang="ja-JP" sz="1100">
              <a:solidFill>
                <a:schemeClr val="tx1"/>
              </a:solidFill>
            </a:rPr>
            <a:t>(</a:t>
          </a:r>
          <a:r>
            <a:rPr kumimoji="1" lang="ja-JP" altLang="en-US" sz="1100">
              <a:solidFill>
                <a:schemeClr val="tx1"/>
              </a:solidFill>
            </a:rPr>
            <a:t>ペットの散歩等）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20</xdr:col>
      <xdr:colOff>219075</xdr:colOff>
      <xdr:row>2</xdr:row>
      <xdr:rowOff>142876</xdr:rowOff>
    </xdr:from>
    <xdr:to>
      <xdr:col>25</xdr:col>
      <xdr:colOff>419100</xdr:colOff>
      <xdr:row>6</xdr:row>
      <xdr:rowOff>9526</xdr:rowOff>
    </xdr:to>
    <xdr:sp macro="" textlink="">
      <xdr:nvSpPr>
        <xdr:cNvPr id="24" name="吹き出し: 角を丸めた四角形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/>
      </xdr:nvSpPr>
      <xdr:spPr>
        <a:xfrm>
          <a:off x="6619875" y="619126"/>
          <a:ext cx="2543175" cy="819150"/>
        </a:xfrm>
        <a:prstGeom prst="wedgeRoundRectCallout">
          <a:avLst>
            <a:gd name="adj1" fmla="val -68870"/>
            <a:gd name="adj2" fmla="val 44375"/>
            <a:gd name="adj3" fmla="val 16667"/>
          </a:avLst>
        </a:prstGeom>
        <a:solidFill>
          <a:schemeClr val="bg1"/>
        </a:solidFill>
        <a:ln w="381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chemeClr val="tx1"/>
              </a:solidFill>
            </a:rPr>
            <a:t>1-(3)</a:t>
          </a:r>
          <a:r>
            <a:rPr kumimoji="1" lang="ja-JP" altLang="en-US" sz="1100">
              <a:solidFill>
                <a:schemeClr val="tx1"/>
              </a:solidFill>
            </a:rPr>
            <a:t>の奨励金のあり・なしに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〇印をつけてください。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20</xdr:col>
      <xdr:colOff>209550</xdr:colOff>
      <xdr:row>14</xdr:row>
      <xdr:rowOff>76200</xdr:rowOff>
    </xdr:from>
    <xdr:to>
      <xdr:col>25</xdr:col>
      <xdr:colOff>552450</xdr:colOff>
      <xdr:row>19</xdr:row>
      <xdr:rowOff>133351</xdr:rowOff>
    </xdr:to>
    <xdr:sp macro="" textlink="">
      <xdr:nvSpPr>
        <xdr:cNvPr id="25" name="吹き出し: 角を丸めた四角形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/>
      </xdr:nvSpPr>
      <xdr:spPr>
        <a:xfrm>
          <a:off x="6610350" y="3333750"/>
          <a:ext cx="2686050" cy="1247776"/>
        </a:xfrm>
        <a:prstGeom prst="wedgeRoundRectCallout">
          <a:avLst>
            <a:gd name="adj1" fmla="val -68495"/>
            <a:gd name="adj2" fmla="val 8329"/>
            <a:gd name="adj3" fmla="val 16667"/>
          </a:avLst>
        </a:prstGeom>
        <a:solidFill>
          <a:schemeClr val="bg1"/>
        </a:solidFill>
        <a:ln w="381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tx1"/>
              </a:solidFill>
            </a:rPr>
            <a:t>入会金、年会費、利用料の無・有に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〇印を付けてください。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利用料の単位も該当する単位に〇を移動してください。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9</xdr:row>
          <xdr:rowOff>109538</xdr:rowOff>
        </xdr:from>
        <xdr:to>
          <xdr:col>3</xdr:col>
          <xdr:colOff>114300</xdr:colOff>
          <xdr:row>10</xdr:row>
          <xdr:rowOff>114300</xdr:rowOff>
        </xdr:to>
        <xdr:sp macro="" textlink="">
          <xdr:nvSpPr>
            <xdr:cNvPr id="5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5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9</xdr:row>
          <xdr:rowOff>109538</xdr:rowOff>
        </xdr:from>
        <xdr:to>
          <xdr:col>6</xdr:col>
          <xdr:colOff>119063</xdr:colOff>
          <xdr:row>10</xdr:row>
          <xdr:rowOff>114300</xdr:rowOff>
        </xdr:to>
        <xdr:sp macro="" textlink="">
          <xdr:nvSpPr>
            <xdr:cNvPr id="6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400-000006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80963</xdr:colOff>
          <xdr:row>9</xdr:row>
          <xdr:rowOff>109538</xdr:rowOff>
        </xdr:from>
        <xdr:to>
          <xdr:col>10</xdr:col>
          <xdr:colOff>28575</xdr:colOff>
          <xdr:row>10</xdr:row>
          <xdr:rowOff>114300</xdr:rowOff>
        </xdr:to>
        <xdr:sp macro="" textlink="">
          <xdr:nvSpPr>
            <xdr:cNvPr id="7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400-000007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9</xdr:row>
          <xdr:rowOff>114300</xdr:rowOff>
        </xdr:from>
        <xdr:to>
          <xdr:col>12</xdr:col>
          <xdr:colOff>138113</xdr:colOff>
          <xdr:row>11</xdr:row>
          <xdr:rowOff>0</xdr:rowOff>
        </xdr:to>
        <xdr:sp macro="" textlink="">
          <xdr:nvSpPr>
            <xdr:cNvPr id="8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400-000008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61913</xdr:colOff>
          <xdr:row>9</xdr:row>
          <xdr:rowOff>109538</xdr:rowOff>
        </xdr:from>
        <xdr:to>
          <xdr:col>15</xdr:col>
          <xdr:colOff>14288</xdr:colOff>
          <xdr:row>10</xdr:row>
          <xdr:rowOff>114300</xdr:rowOff>
        </xdr:to>
        <xdr:sp macro="" textlink="">
          <xdr:nvSpPr>
            <xdr:cNvPr id="9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400-000009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119063</xdr:colOff>
          <xdr:row>9</xdr:row>
          <xdr:rowOff>104775</xdr:rowOff>
        </xdr:from>
        <xdr:to>
          <xdr:col>17</xdr:col>
          <xdr:colOff>123825</xdr:colOff>
          <xdr:row>10</xdr:row>
          <xdr:rowOff>109538</xdr:rowOff>
        </xdr:to>
        <xdr:sp macro="" textlink="">
          <xdr:nvSpPr>
            <xdr:cNvPr id="10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400-00000A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109538</xdr:colOff>
          <xdr:row>11</xdr:row>
          <xdr:rowOff>0</xdr:rowOff>
        </xdr:from>
        <xdr:to>
          <xdr:col>3</xdr:col>
          <xdr:colOff>119063</xdr:colOff>
          <xdr:row>12</xdr:row>
          <xdr:rowOff>4763</xdr:rowOff>
        </xdr:to>
        <xdr:sp macro="" textlink="">
          <xdr:nvSpPr>
            <xdr:cNvPr id="11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400-00000B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71438</xdr:colOff>
          <xdr:row>10</xdr:row>
          <xdr:rowOff>114300</xdr:rowOff>
        </xdr:from>
        <xdr:to>
          <xdr:col>8</xdr:col>
          <xdr:colOff>80963</xdr:colOff>
          <xdr:row>12</xdr:row>
          <xdr:rowOff>0</xdr:rowOff>
        </xdr:to>
        <xdr:sp macro="" textlink="">
          <xdr:nvSpPr>
            <xdr:cNvPr id="12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400-00000C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109538</xdr:colOff>
          <xdr:row>11</xdr:row>
          <xdr:rowOff>114300</xdr:rowOff>
        </xdr:from>
        <xdr:to>
          <xdr:col>3</xdr:col>
          <xdr:colOff>119063</xdr:colOff>
          <xdr:row>13</xdr:row>
          <xdr:rowOff>0</xdr:rowOff>
        </xdr:to>
        <xdr:sp macro="" textlink="">
          <xdr:nvSpPr>
            <xdr:cNvPr id="13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400-00000D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157163</xdr:colOff>
          <xdr:row>11</xdr:row>
          <xdr:rowOff>109538</xdr:rowOff>
        </xdr:from>
        <xdr:to>
          <xdr:col>12</xdr:col>
          <xdr:colOff>4763</xdr:colOff>
          <xdr:row>12</xdr:row>
          <xdr:rowOff>114300</xdr:rowOff>
        </xdr:to>
        <xdr:sp macro="" textlink="">
          <xdr:nvSpPr>
            <xdr:cNvPr id="14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400-00000E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109538</xdr:colOff>
          <xdr:row>12</xdr:row>
          <xdr:rowOff>109538</xdr:rowOff>
        </xdr:from>
        <xdr:to>
          <xdr:col>3</xdr:col>
          <xdr:colOff>119063</xdr:colOff>
          <xdr:row>13</xdr:row>
          <xdr:rowOff>114300</xdr:rowOff>
        </xdr:to>
        <xdr:sp macro="" textlink="">
          <xdr:nvSpPr>
            <xdr:cNvPr id="15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400-00000F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119063</xdr:colOff>
          <xdr:row>12</xdr:row>
          <xdr:rowOff>109538</xdr:rowOff>
        </xdr:from>
        <xdr:to>
          <xdr:col>8</xdr:col>
          <xdr:colOff>128588</xdr:colOff>
          <xdr:row>13</xdr:row>
          <xdr:rowOff>114300</xdr:rowOff>
        </xdr:to>
        <xdr:sp macro="" textlink="">
          <xdr:nvSpPr>
            <xdr:cNvPr id="16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400-000010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285750</xdr:colOff>
      <xdr:row>26</xdr:row>
      <xdr:rowOff>66675</xdr:rowOff>
    </xdr:from>
    <xdr:to>
      <xdr:col>26</xdr:col>
      <xdr:colOff>1</xdr:colOff>
      <xdr:row>32</xdr:row>
      <xdr:rowOff>95250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762750" y="6286500"/>
          <a:ext cx="2019301" cy="1457325"/>
        </a:xfrm>
        <a:prstGeom prst="wedgeRoundRectCallout">
          <a:avLst>
            <a:gd name="adj1" fmla="val -72241"/>
            <a:gd name="adj2" fmla="val 2760"/>
            <a:gd name="adj3" fmla="val 16667"/>
          </a:avLst>
        </a:prstGeom>
        <a:solidFill>
          <a:schemeClr val="bg1"/>
        </a:solidFill>
        <a:ln w="381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収入は活動補助金</a:t>
          </a:r>
          <a:r>
            <a:rPr kumimoji="1" lang="en-US" altLang="ja-JP" sz="1100">
              <a:solidFill>
                <a:schemeClr val="tx1"/>
              </a:solidFill>
            </a:rPr>
            <a:t>+</a:t>
          </a:r>
          <a:r>
            <a:rPr kumimoji="1" lang="ja-JP" altLang="en-US" sz="1100">
              <a:solidFill>
                <a:schemeClr val="tx1"/>
              </a:solidFill>
            </a:rPr>
            <a:t>その他の収入</a:t>
          </a:r>
          <a:r>
            <a:rPr kumimoji="1" lang="en-US" altLang="ja-JP" sz="1100">
              <a:solidFill>
                <a:schemeClr val="tx1"/>
              </a:solidFill>
            </a:rPr>
            <a:t>(</a:t>
          </a:r>
          <a:r>
            <a:rPr kumimoji="1" lang="ja-JP" altLang="en-US" sz="1100">
              <a:solidFill>
                <a:schemeClr val="tx1"/>
              </a:solidFill>
            </a:rPr>
            <a:t>利用料や寄付等</a:t>
          </a:r>
          <a:r>
            <a:rPr kumimoji="1" lang="en-US" altLang="ja-JP" sz="1100">
              <a:solidFill>
                <a:schemeClr val="tx1"/>
              </a:solidFill>
            </a:rPr>
            <a:t>)</a:t>
          </a:r>
          <a:r>
            <a:rPr kumimoji="1" lang="ja-JP" altLang="en-US" sz="1100">
              <a:solidFill>
                <a:schemeClr val="tx1"/>
              </a:solidFill>
            </a:rPr>
            <a:t>＝合計となるように調整し、入力フォーム２へ入力してください。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20</xdr:col>
      <xdr:colOff>238125</xdr:colOff>
      <xdr:row>17</xdr:row>
      <xdr:rowOff>133350</xdr:rowOff>
    </xdr:from>
    <xdr:to>
      <xdr:col>25</xdr:col>
      <xdr:colOff>533400</xdr:colOff>
      <xdr:row>23</xdr:row>
      <xdr:rowOff>161925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715125" y="4210050"/>
          <a:ext cx="1914525" cy="1457325"/>
        </a:xfrm>
        <a:prstGeom prst="wedgeRoundRectCallout">
          <a:avLst>
            <a:gd name="adj1" fmla="val -72241"/>
            <a:gd name="adj2" fmla="val 2760"/>
            <a:gd name="adj3" fmla="val 16667"/>
          </a:avLst>
        </a:prstGeom>
        <a:solidFill>
          <a:schemeClr val="bg1"/>
        </a:solidFill>
        <a:ln w="381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こちらは団体が活動員へ支払った奨励金</a:t>
          </a:r>
          <a:r>
            <a:rPr kumimoji="1" lang="en-US" altLang="ja-JP" sz="1100">
              <a:solidFill>
                <a:schemeClr val="tx1"/>
              </a:solidFill>
            </a:rPr>
            <a:t>(100%)</a:t>
          </a:r>
          <a:r>
            <a:rPr kumimoji="1" lang="ja-JP" altLang="en-US" sz="1100">
              <a:solidFill>
                <a:schemeClr val="tx1"/>
              </a:solidFill>
            </a:rPr>
            <a:t>となります。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補助金分は収入の補助金の中に含まれています。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57150</xdr:colOff>
      <xdr:row>12</xdr:row>
      <xdr:rowOff>219077</xdr:rowOff>
    </xdr:from>
    <xdr:to>
      <xdr:col>14</xdr:col>
      <xdr:colOff>57150</xdr:colOff>
      <xdr:row>14</xdr:row>
      <xdr:rowOff>161925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CxnSpPr/>
      </xdr:nvCxnSpPr>
      <xdr:spPr>
        <a:xfrm flipV="1">
          <a:off x="4591050" y="3114677"/>
          <a:ext cx="0" cy="419098"/>
        </a:xfrm>
        <a:prstGeom prst="straightConnector1">
          <a:avLst/>
        </a:prstGeom>
        <a:ln w="19050">
          <a:solidFill>
            <a:schemeClr val="tx1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19050</xdr:colOff>
      <xdr:row>18</xdr:row>
      <xdr:rowOff>19050</xdr:rowOff>
    </xdr:from>
    <xdr:to>
      <xdr:col>14</xdr:col>
      <xdr:colOff>19050</xdr:colOff>
      <xdr:row>19</xdr:row>
      <xdr:rowOff>9525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CxnSpPr/>
      </xdr:nvCxnSpPr>
      <xdr:spPr>
        <a:xfrm>
          <a:off x="4552950" y="4371975"/>
          <a:ext cx="0" cy="238125"/>
        </a:xfrm>
        <a:prstGeom prst="straightConnector1">
          <a:avLst/>
        </a:prstGeom>
        <a:ln w="19050">
          <a:solidFill>
            <a:schemeClr val="tx1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90487</xdr:colOff>
      <xdr:row>35</xdr:row>
      <xdr:rowOff>52390</xdr:rowOff>
    </xdr:from>
    <xdr:to>
      <xdr:col>6</xdr:col>
      <xdr:colOff>23812</xdr:colOff>
      <xdr:row>35</xdr:row>
      <xdr:rowOff>228604</xdr:rowOff>
    </xdr:to>
    <xdr:sp macro="" textlink="">
      <xdr:nvSpPr>
        <xdr:cNvPr id="19" name="左中かっこ 1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/>
      </xdr:nvSpPr>
      <xdr:spPr>
        <a:xfrm rot="5400000">
          <a:off x="1426368" y="8422484"/>
          <a:ext cx="176214" cy="904875"/>
        </a:xfrm>
        <a:prstGeom prst="leftBrace">
          <a:avLst>
            <a:gd name="adj1" fmla="val 23657"/>
            <a:gd name="adj2" fmla="val 5421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290511</xdr:colOff>
      <xdr:row>35</xdr:row>
      <xdr:rowOff>90491</xdr:rowOff>
    </xdr:from>
    <xdr:to>
      <xdr:col>9</xdr:col>
      <xdr:colOff>161924</xdr:colOff>
      <xdr:row>35</xdr:row>
      <xdr:rowOff>238128</xdr:rowOff>
    </xdr:to>
    <xdr:sp macro="" textlink="">
      <xdr:nvSpPr>
        <xdr:cNvPr id="20" name="左中かっこ 19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/>
      </xdr:nvSpPr>
      <xdr:spPr>
        <a:xfrm rot="5400000">
          <a:off x="2743199" y="8696328"/>
          <a:ext cx="147637" cy="519113"/>
        </a:xfrm>
        <a:prstGeom prst="leftBrace">
          <a:avLst>
            <a:gd name="adj1" fmla="val 23657"/>
            <a:gd name="adj2" fmla="val 5421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276225</xdr:colOff>
      <xdr:row>28</xdr:row>
      <xdr:rowOff>142875</xdr:rowOff>
    </xdr:from>
    <xdr:to>
      <xdr:col>25</xdr:col>
      <xdr:colOff>38101</xdr:colOff>
      <xdr:row>32</xdr:row>
      <xdr:rowOff>133350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7048500" y="7610475"/>
          <a:ext cx="2019301" cy="1209675"/>
        </a:xfrm>
        <a:prstGeom prst="wedgeRoundRectCallout">
          <a:avLst>
            <a:gd name="adj1" fmla="val -72241"/>
            <a:gd name="adj2" fmla="val 2760"/>
            <a:gd name="adj3" fmla="val 16667"/>
          </a:avLst>
        </a:prstGeom>
        <a:solidFill>
          <a:schemeClr val="bg1"/>
        </a:solidFill>
        <a:ln w="381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口座の種類は該当種類へ〇を移動することをお忘れなく。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133350</xdr:colOff>
      <xdr:row>31</xdr:row>
      <xdr:rowOff>104775</xdr:rowOff>
    </xdr:from>
    <xdr:to>
      <xdr:col>5</xdr:col>
      <xdr:colOff>333375</xdr:colOff>
      <xdr:row>31</xdr:row>
      <xdr:rowOff>285750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819275" y="8391525"/>
          <a:ext cx="200025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219075</xdr:colOff>
      <xdr:row>15</xdr:row>
      <xdr:rowOff>38100</xdr:rowOff>
    </xdr:from>
    <xdr:to>
      <xdr:col>24</xdr:col>
      <xdr:colOff>666751</xdr:colOff>
      <xdr:row>19</xdr:row>
      <xdr:rowOff>276225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6991350" y="3857625"/>
          <a:ext cx="2019301" cy="1209675"/>
        </a:xfrm>
        <a:prstGeom prst="wedgeRoundRectCallout">
          <a:avLst>
            <a:gd name="adj1" fmla="val -72241"/>
            <a:gd name="adj2" fmla="val 2760"/>
            <a:gd name="adj3" fmla="val 16667"/>
          </a:avLst>
        </a:prstGeom>
        <a:solidFill>
          <a:schemeClr val="bg1"/>
        </a:solidFill>
        <a:ln w="381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押印されない場合は、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ここに直接担当者名と連絡先を記入してください。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19</xdr:col>
      <xdr:colOff>257175</xdr:colOff>
      <xdr:row>23</xdr:row>
      <xdr:rowOff>47625</xdr:rowOff>
    </xdr:from>
    <xdr:to>
      <xdr:col>25</xdr:col>
      <xdr:colOff>19051</xdr:colOff>
      <xdr:row>27</xdr:row>
      <xdr:rowOff>28575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7029450" y="6038850"/>
          <a:ext cx="2019301" cy="1209675"/>
        </a:xfrm>
        <a:prstGeom prst="wedgeRoundRectCallout">
          <a:avLst>
            <a:gd name="adj1" fmla="val -72241"/>
            <a:gd name="adj2" fmla="val 2760"/>
            <a:gd name="adj3" fmla="val 16667"/>
          </a:avLst>
        </a:prstGeom>
        <a:solidFill>
          <a:schemeClr val="bg1"/>
        </a:solidFill>
        <a:ln w="381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こちらは印刷後に鉛筆書き、または未記入でお願いします。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76200</xdr:colOff>
      <xdr:row>39</xdr:row>
      <xdr:rowOff>133350</xdr:rowOff>
    </xdr:from>
    <xdr:to>
      <xdr:col>27</xdr:col>
      <xdr:colOff>219075</xdr:colOff>
      <xdr:row>40</xdr:row>
      <xdr:rowOff>123825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6286500" y="7562850"/>
          <a:ext cx="142875" cy="23812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0">
              <a:solidFill>
                <a:schemeClr val="tx1"/>
              </a:solidFill>
            </a:rPr>
            <a:t>Ｃ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99E01-B3BF-447C-B1E5-286FAB387BB1}">
  <sheetPr>
    <tabColor rgb="FFFFFF00"/>
  </sheetPr>
  <dimension ref="A1:AG22"/>
  <sheetViews>
    <sheetView tabSelected="1" zoomScale="115" zoomScaleNormal="115" zoomScaleSheetLayoutView="100" workbookViewId="0">
      <selection activeCell="L19" sqref="L19"/>
    </sheetView>
  </sheetViews>
  <sheetFormatPr defaultRowHeight="17.649999999999999" x14ac:dyDescent="0.7"/>
  <cols>
    <col min="1" max="33" width="4.25" customWidth="1"/>
    <col min="34" max="34" width="4.875" customWidth="1"/>
  </cols>
  <sheetData>
    <row r="1" spans="1:33" x14ac:dyDescent="0.7">
      <c r="A1" s="156"/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S1" s="143"/>
      <c r="T1" s="143"/>
      <c r="U1" t="s">
        <v>177</v>
      </c>
      <c r="W1" s="142"/>
      <c r="X1" s="142"/>
      <c r="Y1" t="s">
        <v>178</v>
      </c>
    </row>
    <row r="2" spans="1:33" x14ac:dyDescent="0.7">
      <c r="A2" s="124" t="s">
        <v>179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33" x14ac:dyDescent="0.7">
      <c r="A3" s="159" t="s">
        <v>269</v>
      </c>
      <c r="B3" s="160"/>
      <c r="C3" s="160"/>
      <c r="D3" s="137" t="s">
        <v>155</v>
      </c>
      <c r="E3" s="137"/>
      <c r="F3" s="118">
        <v>5</v>
      </c>
      <c r="G3" s="119" t="s">
        <v>57</v>
      </c>
      <c r="H3" s="118">
        <v>3</v>
      </c>
      <c r="I3" s="119" t="s">
        <v>56</v>
      </c>
      <c r="J3" s="118">
        <v>31</v>
      </c>
      <c r="K3" s="119" t="s">
        <v>55</v>
      </c>
      <c r="M3" s="163" t="s">
        <v>283</v>
      </c>
      <c r="N3" s="164"/>
      <c r="O3" s="164"/>
      <c r="P3" s="164"/>
      <c r="Q3" s="165"/>
      <c r="R3" s="97"/>
      <c r="S3" s="124" t="s">
        <v>285</v>
      </c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</row>
    <row r="4" spans="1:33" x14ac:dyDescent="0.7">
      <c r="A4" s="125" t="s">
        <v>158</v>
      </c>
      <c r="B4" s="126"/>
      <c r="C4" s="126"/>
      <c r="D4" s="161"/>
      <c r="E4" s="161"/>
      <c r="F4" s="161"/>
      <c r="G4" s="161"/>
      <c r="H4" s="161"/>
      <c r="I4" s="161"/>
      <c r="J4" s="161"/>
      <c r="K4" s="161"/>
      <c r="M4" s="137" t="s">
        <v>160</v>
      </c>
      <c r="N4" s="137"/>
      <c r="O4" s="137"/>
      <c r="P4" s="25"/>
      <c r="Q4" s="19" t="s">
        <v>66</v>
      </c>
      <c r="R4" s="20"/>
      <c r="S4" s="149" t="s">
        <v>98</v>
      </c>
      <c r="T4" s="150"/>
      <c r="U4" s="4" t="s">
        <v>91</v>
      </c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5" t="s">
        <v>92</v>
      </c>
    </row>
    <row r="5" spans="1:33" x14ac:dyDescent="0.7">
      <c r="A5" s="125" t="s">
        <v>53</v>
      </c>
      <c r="B5" s="126"/>
      <c r="C5" s="126"/>
      <c r="D5" s="161"/>
      <c r="E5" s="161"/>
      <c r="F5" s="161"/>
      <c r="G5" s="161"/>
      <c r="H5" s="161"/>
      <c r="I5" s="161"/>
      <c r="J5" s="161"/>
      <c r="K5" s="161"/>
      <c r="M5" s="138" t="s">
        <v>163</v>
      </c>
      <c r="N5" s="138"/>
      <c r="O5" s="138"/>
      <c r="P5" s="25"/>
      <c r="Q5" s="19" t="s">
        <v>66</v>
      </c>
      <c r="R5" s="20"/>
      <c r="S5" s="146" t="s">
        <v>95</v>
      </c>
      <c r="T5" s="147"/>
      <c r="U5" s="147" t="s">
        <v>99</v>
      </c>
      <c r="V5" s="147"/>
      <c r="W5" t="s">
        <v>100</v>
      </c>
      <c r="X5" s="152"/>
      <c r="Y5" s="153"/>
      <c r="Z5" s="154"/>
      <c r="AA5" t="s">
        <v>101</v>
      </c>
      <c r="AB5" s="6"/>
      <c r="AC5" s="6"/>
      <c r="AD5" s="6"/>
      <c r="AE5" s="6"/>
      <c r="AF5" s="6"/>
      <c r="AG5" s="7"/>
    </row>
    <row r="6" spans="1:33" x14ac:dyDescent="0.7">
      <c r="A6" s="140" t="s">
        <v>60</v>
      </c>
      <c r="B6" s="141"/>
      <c r="C6" s="141"/>
      <c r="D6" s="162"/>
      <c r="E6" s="162"/>
      <c r="F6" s="162"/>
      <c r="G6" s="162"/>
      <c r="H6" s="162"/>
      <c r="I6" s="162"/>
      <c r="J6" s="162"/>
      <c r="K6" s="162"/>
      <c r="M6" s="166" t="s">
        <v>162</v>
      </c>
      <c r="N6" s="167"/>
      <c r="O6" s="168"/>
      <c r="P6" s="25"/>
      <c r="Q6" s="19" t="s">
        <v>66</v>
      </c>
      <c r="R6" s="20"/>
      <c r="S6" s="146" t="s">
        <v>96</v>
      </c>
      <c r="T6" s="147"/>
      <c r="U6" s="147" t="s">
        <v>99</v>
      </c>
      <c r="V6" s="147"/>
      <c r="W6" s="8" t="s">
        <v>100</v>
      </c>
      <c r="X6" s="148"/>
      <c r="Y6" s="148"/>
      <c r="Z6" s="148"/>
      <c r="AA6" s="8" t="s">
        <v>101</v>
      </c>
      <c r="AB6" s="6"/>
      <c r="AC6" s="6"/>
      <c r="AD6" s="6"/>
      <c r="AE6" s="6"/>
      <c r="AF6" s="6"/>
      <c r="AG6" s="7"/>
    </row>
    <row r="7" spans="1:33" x14ac:dyDescent="0.7">
      <c r="A7" s="158"/>
      <c r="B7" s="158"/>
      <c r="C7" s="158"/>
      <c r="D7" s="158"/>
      <c r="E7" s="158"/>
      <c r="F7" s="158"/>
      <c r="G7" s="158"/>
      <c r="H7" s="158"/>
      <c r="I7" s="158"/>
      <c r="J7" s="158"/>
      <c r="K7" s="158"/>
      <c r="M7" s="166" t="s">
        <v>161</v>
      </c>
      <c r="N7" s="167"/>
      <c r="O7" s="168"/>
      <c r="P7" s="25"/>
      <c r="Q7" s="21" t="s">
        <v>66</v>
      </c>
      <c r="S7" s="146" t="s">
        <v>97</v>
      </c>
      <c r="T7" s="147"/>
      <c r="U7" s="147" t="s">
        <v>99</v>
      </c>
      <c r="V7" s="147"/>
      <c r="W7" s="8" t="s">
        <v>100</v>
      </c>
      <c r="X7" s="148"/>
      <c r="Y7" s="148"/>
      <c r="Z7" s="148"/>
      <c r="AA7" s="8" t="s">
        <v>101</v>
      </c>
      <c r="AB7" s="6"/>
      <c r="AC7" s="6"/>
      <c r="AD7" s="6"/>
      <c r="AE7" s="6"/>
      <c r="AF7" s="6"/>
      <c r="AG7" s="7"/>
    </row>
    <row r="8" spans="1:33" x14ac:dyDescent="0.7">
      <c r="A8" s="124" t="s">
        <v>279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M8" s="166" t="s">
        <v>90</v>
      </c>
      <c r="N8" s="167"/>
      <c r="O8" s="168"/>
      <c r="P8" s="25"/>
      <c r="Q8" s="19" t="s">
        <v>66</v>
      </c>
      <c r="S8" s="144"/>
      <c r="T8" s="145"/>
      <c r="U8" s="9" t="s">
        <v>102</v>
      </c>
      <c r="V8" s="139" t="s">
        <v>103</v>
      </c>
      <c r="W8" s="139"/>
      <c r="X8" s="139" t="s">
        <v>104</v>
      </c>
      <c r="Y8" s="139"/>
      <c r="Z8" s="139"/>
      <c r="AA8" s="139"/>
      <c r="AB8" s="10" t="s">
        <v>91</v>
      </c>
      <c r="AC8" s="155"/>
      <c r="AD8" s="155"/>
      <c r="AE8" s="155"/>
      <c r="AF8" s="155"/>
      <c r="AG8" s="11" t="s">
        <v>105</v>
      </c>
    </row>
    <row r="9" spans="1:33" x14ac:dyDescent="0.7">
      <c r="A9" s="134"/>
      <c r="B9" s="135"/>
      <c r="C9" s="135"/>
      <c r="D9" s="135"/>
      <c r="E9" s="135"/>
      <c r="F9" s="135"/>
      <c r="G9" s="136"/>
      <c r="H9" s="131" t="s">
        <v>6</v>
      </c>
      <c r="I9" s="132"/>
      <c r="J9" s="132"/>
      <c r="K9" s="133"/>
      <c r="M9" s="96" t="s">
        <v>165</v>
      </c>
      <c r="N9" s="96"/>
      <c r="O9" s="96"/>
      <c r="P9" s="96"/>
      <c r="Q9" s="96"/>
      <c r="R9" s="96"/>
    </row>
    <row r="10" spans="1:33" x14ac:dyDescent="0.7">
      <c r="A10" s="127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M10" s="157" t="s">
        <v>166</v>
      </c>
      <c r="N10" s="157"/>
      <c r="O10" s="157"/>
      <c r="P10" s="157"/>
      <c r="Q10" s="157"/>
    </row>
    <row r="11" spans="1:33" x14ac:dyDescent="0.7">
      <c r="A11" s="124" t="s">
        <v>280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M11" s="163" t="s">
        <v>284</v>
      </c>
      <c r="N11" s="164"/>
      <c r="O11" s="164"/>
      <c r="P11" s="164"/>
      <c r="Q11" s="165"/>
      <c r="S11" s="169" t="s">
        <v>294</v>
      </c>
      <c r="T11" s="169"/>
      <c r="U11" s="169"/>
      <c r="V11" s="169"/>
      <c r="W11" s="169"/>
      <c r="X11" s="170"/>
      <c r="Y11" s="170"/>
      <c r="Z11" s="170"/>
      <c r="AA11" s="170"/>
      <c r="AB11" s="170"/>
      <c r="AC11" s="169"/>
      <c r="AD11" s="169"/>
      <c r="AE11" s="170"/>
      <c r="AF11" s="170"/>
      <c r="AG11" s="170"/>
    </row>
    <row r="12" spans="1:33" x14ac:dyDescent="0.7">
      <c r="A12" s="134"/>
      <c r="B12" s="135"/>
      <c r="C12" s="135"/>
      <c r="D12" s="135"/>
      <c r="E12" s="135"/>
      <c r="F12" s="135"/>
      <c r="G12" s="136"/>
      <c r="H12" s="131" t="s">
        <v>6</v>
      </c>
      <c r="I12" s="132"/>
      <c r="J12" s="132"/>
      <c r="K12" s="133"/>
      <c r="M12" s="138" t="s">
        <v>147</v>
      </c>
      <c r="N12" s="138"/>
      <c r="O12" s="138"/>
      <c r="P12" s="25"/>
      <c r="Q12" s="19" t="s">
        <v>66</v>
      </c>
      <c r="S12" s="128" t="s">
        <v>287</v>
      </c>
      <c r="T12" s="128"/>
      <c r="U12" s="128"/>
      <c r="V12" s="173" t="s">
        <v>286</v>
      </c>
      <c r="W12" s="172"/>
      <c r="X12" s="175"/>
      <c r="Y12" s="176"/>
      <c r="Z12" s="177"/>
      <c r="AA12" s="178" t="s">
        <v>261</v>
      </c>
      <c r="AB12" s="179"/>
      <c r="AC12" s="171" t="s">
        <v>289</v>
      </c>
      <c r="AD12" s="172"/>
      <c r="AE12" s="180"/>
      <c r="AF12" s="181"/>
      <c r="AG12" s="120" t="s">
        <v>310</v>
      </c>
    </row>
    <row r="13" spans="1:33" x14ac:dyDescent="0.7">
      <c r="A13" s="127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M13" s="138" t="s">
        <v>159</v>
      </c>
      <c r="N13" s="138"/>
      <c r="O13" s="138"/>
      <c r="P13" s="25"/>
      <c r="Q13" s="19" t="s">
        <v>66</v>
      </c>
      <c r="S13" s="128"/>
      <c r="T13" s="128"/>
      <c r="U13" s="128"/>
      <c r="V13" s="173" t="s">
        <v>288</v>
      </c>
      <c r="W13" s="172"/>
      <c r="X13" s="180"/>
      <c r="Y13" s="181"/>
      <c r="Z13" s="182"/>
      <c r="AA13" s="185" t="s">
        <v>309</v>
      </c>
      <c r="AB13" s="186"/>
      <c r="AC13" s="171" t="s">
        <v>267</v>
      </c>
      <c r="AD13" s="173"/>
      <c r="AE13" s="174"/>
      <c r="AF13" s="174"/>
      <c r="AG13" s="174"/>
    </row>
    <row r="14" spans="1:33" x14ac:dyDescent="0.7">
      <c r="A14" s="125" t="s">
        <v>106</v>
      </c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M14" s="138" t="s">
        <v>307</v>
      </c>
      <c r="N14" s="138"/>
      <c r="O14" s="138"/>
      <c r="P14" s="25"/>
      <c r="Q14" s="19" t="s">
        <v>66</v>
      </c>
      <c r="S14" s="173" t="s">
        <v>265</v>
      </c>
      <c r="T14" s="173"/>
      <c r="U14" s="173"/>
      <c r="V14" s="187"/>
      <c r="W14" s="187"/>
      <c r="X14" s="188"/>
      <c r="Y14" s="188"/>
      <c r="Z14" s="188"/>
      <c r="AA14" s="189" t="s">
        <v>264</v>
      </c>
      <c r="AB14" s="189"/>
      <c r="AC14" s="187"/>
      <c r="AD14" s="187"/>
      <c r="AE14" s="187"/>
      <c r="AF14" s="187"/>
      <c r="AG14" s="187"/>
    </row>
    <row r="15" spans="1:33" ht="18.75" customHeight="1" x14ac:dyDescent="0.7">
      <c r="A15" s="129"/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M15" s="191" t="s">
        <v>180</v>
      </c>
      <c r="N15" s="191"/>
      <c r="O15" s="191"/>
      <c r="P15" s="191"/>
      <c r="Q15" s="191"/>
      <c r="R15" s="94"/>
    </row>
    <row r="16" spans="1:33" ht="17.25" customHeight="1" x14ac:dyDescent="0.7">
      <c r="M16" s="190"/>
      <c r="N16" s="190"/>
      <c r="O16" s="190"/>
      <c r="P16" s="190"/>
      <c r="Q16" s="190"/>
      <c r="R16" s="190"/>
    </row>
    <row r="17" spans="1:12" x14ac:dyDescent="0.7">
      <c r="A17" s="125" t="s">
        <v>316</v>
      </c>
      <c r="B17" s="126"/>
      <c r="C17" s="126"/>
      <c r="D17" s="126"/>
      <c r="E17" s="126"/>
      <c r="F17" s="126"/>
      <c r="G17" s="126"/>
      <c r="H17" s="126"/>
      <c r="I17" s="126"/>
      <c r="J17" s="126"/>
      <c r="K17" s="126"/>
    </row>
    <row r="18" spans="1:12" ht="20.25" customHeight="1" x14ac:dyDescent="0.7">
      <c r="A18" s="183" t="s">
        <v>318</v>
      </c>
      <c r="B18" s="184"/>
      <c r="C18" s="184"/>
      <c r="D18" s="184"/>
      <c r="E18" s="184"/>
      <c r="F18" s="184"/>
      <c r="G18" s="184"/>
      <c r="H18" s="184"/>
      <c r="I18" s="184"/>
      <c r="J18" s="184"/>
      <c r="K18" s="184"/>
      <c r="L18" t="s">
        <v>319</v>
      </c>
    </row>
    <row r="19" spans="1:12" x14ac:dyDescent="0.7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1" spans="1:12" x14ac:dyDescent="0.7">
      <c r="B21" t="s">
        <v>317</v>
      </c>
    </row>
    <row r="22" spans="1:12" x14ac:dyDescent="0.7">
      <c r="B22" t="s">
        <v>318</v>
      </c>
    </row>
  </sheetData>
  <mergeCells count="70">
    <mergeCell ref="AE12:AF12"/>
    <mergeCell ref="AC14:AG14"/>
    <mergeCell ref="S14:U14"/>
    <mergeCell ref="V14:Z14"/>
    <mergeCell ref="AA14:AB14"/>
    <mergeCell ref="AA12:AB12"/>
    <mergeCell ref="X13:Z13"/>
    <mergeCell ref="A17:K17"/>
    <mergeCell ref="A18:K18"/>
    <mergeCell ref="AA13:AB13"/>
    <mergeCell ref="M16:R16"/>
    <mergeCell ref="M13:O13"/>
    <mergeCell ref="M14:O14"/>
    <mergeCell ref="M15:Q15"/>
    <mergeCell ref="A1:Q1"/>
    <mergeCell ref="M10:Q10"/>
    <mergeCell ref="A10:K10"/>
    <mergeCell ref="A7:K7"/>
    <mergeCell ref="A3:C3"/>
    <mergeCell ref="A4:C4"/>
    <mergeCell ref="A5:C5"/>
    <mergeCell ref="H9:K9"/>
    <mergeCell ref="A9:G9"/>
    <mergeCell ref="A2:K2"/>
    <mergeCell ref="A8:K8"/>
    <mergeCell ref="D3:E3"/>
    <mergeCell ref="D4:K4"/>
    <mergeCell ref="D5:K5"/>
    <mergeCell ref="D6:K6"/>
    <mergeCell ref="M3:Q3"/>
    <mergeCell ref="W1:X1"/>
    <mergeCell ref="S1:T1"/>
    <mergeCell ref="S8:T8"/>
    <mergeCell ref="S3:AG3"/>
    <mergeCell ref="S6:T6"/>
    <mergeCell ref="U6:V6"/>
    <mergeCell ref="X6:Z6"/>
    <mergeCell ref="S7:T7"/>
    <mergeCell ref="U7:V7"/>
    <mergeCell ref="X7:Z7"/>
    <mergeCell ref="S4:T4"/>
    <mergeCell ref="V4:AF4"/>
    <mergeCell ref="S5:T5"/>
    <mergeCell ref="U5:V5"/>
    <mergeCell ref="X5:Z5"/>
    <mergeCell ref="AC8:AF8"/>
    <mergeCell ref="M4:O4"/>
    <mergeCell ref="M5:O5"/>
    <mergeCell ref="V8:W8"/>
    <mergeCell ref="X8:AA8"/>
    <mergeCell ref="A6:C6"/>
    <mergeCell ref="M6:O6"/>
    <mergeCell ref="M7:O7"/>
    <mergeCell ref="M8:O8"/>
    <mergeCell ref="A11:K11"/>
    <mergeCell ref="A14:K14"/>
    <mergeCell ref="A13:K13"/>
    <mergeCell ref="S12:U13"/>
    <mergeCell ref="A15:K15"/>
    <mergeCell ref="H12:K12"/>
    <mergeCell ref="A12:G12"/>
    <mergeCell ref="M11:Q11"/>
    <mergeCell ref="M12:O12"/>
    <mergeCell ref="S11:AG11"/>
    <mergeCell ref="AC12:AD12"/>
    <mergeCell ref="AC13:AD13"/>
    <mergeCell ref="AE13:AG13"/>
    <mergeCell ref="V12:W12"/>
    <mergeCell ref="V13:W13"/>
    <mergeCell ref="X12:Z12"/>
  </mergeCells>
  <phoneticPr fontId="1"/>
  <dataValidations count="1">
    <dataValidation type="list" allowBlank="1" showInputMessage="1" showErrorMessage="1" sqref="A18:K18" xr:uid="{7C123B97-9161-4CA4-A380-CB35FC072522}">
      <formula1>$B$21:$B$22</formula1>
    </dataValidation>
  </dataValidations>
  <pageMargins left="0.7" right="0.7" top="0.75" bottom="0.75" header="0.3" footer="0.3"/>
  <pageSetup paperSize="9" scale="51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76166-E809-46CC-90D5-0C0354760C2E}">
  <dimension ref="A1:AD51"/>
  <sheetViews>
    <sheetView showZeros="0" view="pageBreakPreview" zoomScaleNormal="100" zoomScaleSheetLayoutView="100" workbookViewId="0">
      <selection activeCell="AK12" sqref="AK12"/>
    </sheetView>
  </sheetViews>
  <sheetFormatPr defaultRowHeight="12.75" x14ac:dyDescent="0.7"/>
  <cols>
    <col min="1" max="1" width="2.75" style="59" customWidth="1"/>
    <col min="2" max="2" width="1.75" style="59" customWidth="1"/>
    <col min="3" max="3" width="3.875" style="59" customWidth="1"/>
    <col min="4" max="4" width="6.625" style="59" customWidth="1"/>
    <col min="5" max="14" width="2.75" style="59" customWidth="1"/>
    <col min="15" max="16" width="5.25" style="59" customWidth="1"/>
    <col min="17" max="23" width="2.75" style="59" customWidth="1"/>
    <col min="24" max="24" width="1.75" style="59" customWidth="1"/>
    <col min="25" max="27" width="2.5" style="59" customWidth="1"/>
    <col min="28" max="28" width="3.375" style="59" customWidth="1"/>
    <col min="29" max="29" width="4" style="59" customWidth="1"/>
    <col min="30" max="35" width="4.25" style="59" customWidth="1"/>
    <col min="36" max="16384" width="9" style="59"/>
  </cols>
  <sheetData>
    <row r="1" spans="1:30" ht="18" customHeight="1" x14ac:dyDescent="0.7">
      <c r="A1" s="450" t="s">
        <v>209</v>
      </c>
      <c r="B1" s="450"/>
      <c r="C1" s="450"/>
      <c r="D1" s="450"/>
      <c r="E1" s="450"/>
      <c r="F1" s="450"/>
      <c r="G1" s="450"/>
      <c r="H1" s="450"/>
      <c r="I1" s="450"/>
      <c r="J1" s="450"/>
      <c r="K1" s="450"/>
      <c r="L1" s="450"/>
      <c r="M1" s="450"/>
      <c r="N1" s="450"/>
      <c r="O1" s="450"/>
      <c r="P1" s="450"/>
      <c r="Q1" s="450"/>
      <c r="R1" s="450"/>
      <c r="S1" s="450"/>
      <c r="T1" s="450"/>
      <c r="U1" s="450"/>
      <c r="V1" s="450"/>
      <c r="W1" s="450"/>
      <c r="X1" s="450"/>
      <c r="Y1" s="450"/>
      <c r="Z1" s="450"/>
      <c r="AA1" s="450"/>
      <c r="AB1" s="450"/>
      <c r="AC1" s="450"/>
    </row>
    <row r="2" spans="1:30" ht="7.5" customHeight="1" x14ac:dyDescent="0.7"/>
    <row r="3" spans="1:30" ht="21" customHeight="1" x14ac:dyDescent="0.7">
      <c r="R3" s="509" t="s">
        <v>63</v>
      </c>
      <c r="S3" s="509"/>
      <c r="T3" s="509"/>
      <c r="U3" s="509"/>
      <c r="V3" s="494">
        <f>入力1!D5</f>
        <v>0</v>
      </c>
      <c r="W3" s="494"/>
      <c r="X3" s="494"/>
      <c r="Y3" s="494"/>
      <c r="Z3" s="494"/>
      <c r="AA3" s="494"/>
      <c r="AB3" s="494"/>
    </row>
    <row r="4" spans="1:30" ht="6" customHeight="1" x14ac:dyDescent="0.7"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</row>
    <row r="5" spans="1:30" ht="17.25" customHeight="1" x14ac:dyDescent="0.7">
      <c r="C5" s="531" t="s">
        <v>220</v>
      </c>
      <c r="D5" s="532"/>
      <c r="E5" s="533"/>
      <c r="S5" s="531" t="s">
        <v>221</v>
      </c>
      <c r="T5" s="532"/>
      <c r="U5" s="532"/>
      <c r="V5" s="533"/>
      <c r="X5" s="62" t="s">
        <v>222</v>
      </c>
      <c r="Y5" s="63" t="s">
        <v>223</v>
      </c>
      <c r="Z5" s="63"/>
      <c r="AA5" s="63"/>
      <c r="AB5" s="63"/>
      <c r="AC5" s="90" t="str">
        <f>補助金額計算書!H13</f>
        <v>100</v>
      </c>
      <c r="AD5" s="91" t="s">
        <v>12</v>
      </c>
    </row>
    <row r="6" spans="1:30" ht="7.5" customHeight="1" x14ac:dyDescent="0.7"/>
    <row r="7" spans="1:30" ht="27" customHeight="1" x14ac:dyDescent="0.7">
      <c r="A7" s="64"/>
      <c r="B7" s="534" t="s">
        <v>127</v>
      </c>
      <c r="C7" s="534"/>
      <c r="D7" s="534"/>
      <c r="E7" s="535" t="s">
        <v>211</v>
      </c>
      <c r="F7" s="534"/>
      <c r="G7" s="534"/>
      <c r="H7" s="535" t="s">
        <v>210</v>
      </c>
      <c r="I7" s="534"/>
      <c r="J7" s="534"/>
      <c r="K7" s="534" t="s">
        <v>212</v>
      </c>
      <c r="L7" s="534"/>
      <c r="M7" s="534"/>
      <c r="N7" s="534"/>
      <c r="O7" s="535" t="s">
        <v>213</v>
      </c>
      <c r="P7" s="534"/>
      <c r="R7" s="535" t="s">
        <v>216</v>
      </c>
      <c r="S7" s="534"/>
      <c r="T7" s="534"/>
      <c r="U7" s="535" t="s">
        <v>217</v>
      </c>
      <c r="V7" s="534"/>
      <c r="W7" s="534"/>
      <c r="X7" s="537" t="s">
        <v>215</v>
      </c>
      <c r="Y7" s="538"/>
      <c r="Z7" s="538"/>
      <c r="AA7" s="538"/>
      <c r="AB7" s="535" t="s">
        <v>214</v>
      </c>
      <c r="AC7" s="535"/>
      <c r="AD7" s="535"/>
    </row>
    <row r="8" spans="1:30" ht="27" customHeight="1" x14ac:dyDescent="0.7">
      <c r="A8" s="64"/>
      <c r="B8" s="534"/>
      <c r="C8" s="534"/>
      <c r="D8" s="534"/>
      <c r="E8" s="534"/>
      <c r="F8" s="534"/>
      <c r="G8" s="534"/>
      <c r="H8" s="534"/>
      <c r="I8" s="534"/>
      <c r="J8" s="534"/>
      <c r="K8" s="534"/>
      <c r="L8" s="534"/>
      <c r="M8" s="534"/>
      <c r="N8" s="534"/>
      <c r="O8" s="534"/>
      <c r="P8" s="534"/>
      <c r="R8" s="534"/>
      <c r="S8" s="534"/>
      <c r="T8" s="534"/>
      <c r="U8" s="534"/>
      <c r="V8" s="534"/>
      <c r="W8" s="534"/>
      <c r="X8" s="538"/>
      <c r="Y8" s="538"/>
      <c r="Z8" s="538"/>
      <c r="AA8" s="538"/>
      <c r="AB8" s="535"/>
      <c r="AC8" s="535"/>
      <c r="AD8" s="535"/>
    </row>
    <row r="9" spans="1:30" ht="27" customHeight="1" x14ac:dyDescent="0.7">
      <c r="A9" s="64"/>
      <c r="B9" s="534"/>
      <c r="C9" s="534"/>
      <c r="D9" s="534"/>
      <c r="E9" s="536"/>
      <c r="F9" s="536"/>
      <c r="G9" s="536"/>
      <c r="H9" s="534"/>
      <c r="I9" s="534"/>
      <c r="J9" s="534"/>
      <c r="K9" s="534"/>
      <c r="L9" s="534"/>
      <c r="M9" s="534"/>
      <c r="N9" s="534"/>
      <c r="O9" s="534"/>
      <c r="P9" s="534"/>
      <c r="R9" s="536"/>
      <c r="S9" s="536"/>
      <c r="T9" s="536"/>
      <c r="U9" s="534"/>
      <c r="V9" s="534"/>
      <c r="W9" s="534"/>
      <c r="X9" s="538"/>
      <c r="Y9" s="538"/>
      <c r="Z9" s="538"/>
      <c r="AA9" s="538"/>
      <c r="AB9" s="535"/>
      <c r="AC9" s="535"/>
      <c r="AD9" s="535"/>
    </row>
    <row r="10" spans="1:30" ht="14.25" customHeight="1" x14ac:dyDescent="0.7">
      <c r="A10" s="512">
        <v>1</v>
      </c>
      <c r="B10" s="513">
        <f>入力２!C14</f>
        <v>0</v>
      </c>
      <c r="C10" s="513"/>
      <c r="D10" s="514"/>
      <c r="E10" s="515">
        <f>入力２!L14</f>
        <v>0</v>
      </c>
      <c r="F10" s="516"/>
      <c r="G10" s="517"/>
      <c r="H10" s="521">
        <f>入力２!O14</f>
        <v>0</v>
      </c>
      <c r="I10" s="522"/>
      <c r="J10" s="522"/>
      <c r="K10" s="523">
        <f>SUM(E10*H10)</f>
        <v>0</v>
      </c>
      <c r="L10" s="524"/>
      <c r="M10" s="524"/>
      <c r="N10" s="525"/>
      <c r="O10" s="522"/>
      <c r="P10" s="522"/>
      <c r="R10" s="515">
        <f>E10</f>
        <v>0</v>
      </c>
      <c r="S10" s="516"/>
      <c r="T10" s="517"/>
      <c r="U10" s="521">
        <f>H10</f>
        <v>0</v>
      </c>
      <c r="V10" s="522"/>
      <c r="W10" s="522"/>
      <c r="X10" s="522">
        <f>SUM(AC5%*R10*U10)</f>
        <v>0</v>
      </c>
      <c r="Y10" s="522"/>
      <c r="Z10" s="522"/>
      <c r="AA10" s="522"/>
      <c r="AB10" s="530">
        <f>IF(X10&lt;10000,X10,10000)</f>
        <v>0</v>
      </c>
      <c r="AC10" s="530"/>
      <c r="AD10" s="530"/>
    </row>
    <row r="11" spans="1:30" ht="14.25" customHeight="1" x14ac:dyDescent="0.7">
      <c r="A11" s="512"/>
      <c r="B11" s="513"/>
      <c r="C11" s="513"/>
      <c r="D11" s="514"/>
      <c r="E11" s="518"/>
      <c r="F11" s="519"/>
      <c r="G11" s="520"/>
      <c r="H11" s="521"/>
      <c r="I11" s="522"/>
      <c r="J11" s="522"/>
      <c r="K11" s="526"/>
      <c r="L11" s="527"/>
      <c r="M11" s="527"/>
      <c r="N11" s="528"/>
      <c r="O11" s="522"/>
      <c r="P11" s="522"/>
      <c r="R11" s="518"/>
      <c r="S11" s="519"/>
      <c r="T11" s="520"/>
      <c r="U11" s="521"/>
      <c r="V11" s="522"/>
      <c r="W11" s="522"/>
      <c r="X11" s="522"/>
      <c r="Y11" s="522"/>
      <c r="Z11" s="522"/>
      <c r="AA11" s="522"/>
      <c r="AB11" s="530"/>
      <c r="AC11" s="530"/>
      <c r="AD11" s="530"/>
    </row>
    <row r="12" spans="1:30" ht="14.25" customHeight="1" x14ac:dyDescent="0.7">
      <c r="A12" s="512">
        <v>2</v>
      </c>
      <c r="B12" s="513">
        <f>入力２!C16</f>
        <v>0</v>
      </c>
      <c r="C12" s="513"/>
      <c r="D12" s="514"/>
      <c r="E12" s="515">
        <f>入力２!L16</f>
        <v>0</v>
      </c>
      <c r="F12" s="516"/>
      <c r="G12" s="517"/>
      <c r="H12" s="521">
        <f>入力２!O16</f>
        <v>0</v>
      </c>
      <c r="I12" s="522"/>
      <c r="J12" s="522"/>
      <c r="K12" s="523">
        <f t="shared" ref="K12" si="0">SUM(E12*H12)</f>
        <v>0</v>
      </c>
      <c r="L12" s="524"/>
      <c r="M12" s="524"/>
      <c r="N12" s="525"/>
      <c r="O12" s="523"/>
      <c r="P12" s="525"/>
      <c r="R12" s="515">
        <f t="shared" ref="R12" si="1">E12</f>
        <v>0</v>
      </c>
      <c r="S12" s="516"/>
      <c r="T12" s="517"/>
      <c r="U12" s="521">
        <f t="shared" ref="U12" si="2">H12</f>
        <v>0</v>
      </c>
      <c r="V12" s="522"/>
      <c r="W12" s="522"/>
      <c r="X12" s="522">
        <f>SUM(AC5%*R12*U12)</f>
        <v>0</v>
      </c>
      <c r="Y12" s="522"/>
      <c r="Z12" s="522"/>
      <c r="AA12" s="522"/>
      <c r="AB12" s="530">
        <f>IF(X12&lt;10000,X12,10000)</f>
        <v>0</v>
      </c>
      <c r="AC12" s="530"/>
      <c r="AD12" s="530"/>
    </row>
    <row r="13" spans="1:30" ht="14.25" customHeight="1" x14ac:dyDescent="0.7">
      <c r="A13" s="512"/>
      <c r="B13" s="513"/>
      <c r="C13" s="513"/>
      <c r="D13" s="514"/>
      <c r="E13" s="518"/>
      <c r="F13" s="519"/>
      <c r="G13" s="520"/>
      <c r="H13" s="521"/>
      <c r="I13" s="522"/>
      <c r="J13" s="522"/>
      <c r="K13" s="526"/>
      <c r="L13" s="527"/>
      <c r="M13" s="527"/>
      <c r="N13" s="528"/>
      <c r="O13" s="526"/>
      <c r="P13" s="528"/>
      <c r="R13" s="518"/>
      <c r="S13" s="519"/>
      <c r="T13" s="520"/>
      <c r="U13" s="521"/>
      <c r="V13" s="522"/>
      <c r="W13" s="522"/>
      <c r="X13" s="522"/>
      <c r="Y13" s="522"/>
      <c r="Z13" s="522"/>
      <c r="AA13" s="522"/>
      <c r="AB13" s="530"/>
      <c r="AC13" s="530"/>
      <c r="AD13" s="530"/>
    </row>
    <row r="14" spans="1:30" ht="14.25" customHeight="1" x14ac:dyDescent="0.7">
      <c r="A14" s="512">
        <v>3</v>
      </c>
      <c r="B14" s="513">
        <f>入力２!C18</f>
        <v>0</v>
      </c>
      <c r="C14" s="513"/>
      <c r="D14" s="514"/>
      <c r="E14" s="515">
        <f>入力２!L18</f>
        <v>0</v>
      </c>
      <c r="F14" s="516"/>
      <c r="G14" s="517"/>
      <c r="H14" s="521">
        <f>入力２!O18</f>
        <v>0</v>
      </c>
      <c r="I14" s="522"/>
      <c r="J14" s="522"/>
      <c r="K14" s="523">
        <f t="shared" ref="K14" si="3">SUM(E14*H14)</f>
        <v>0</v>
      </c>
      <c r="L14" s="524"/>
      <c r="M14" s="524"/>
      <c r="N14" s="525"/>
      <c r="O14" s="523"/>
      <c r="P14" s="525"/>
      <c r="R14" s="515">
        <f t="shared" ref="R14" si="4">E14</f>
        <v>0</v>
      </c>
      <c r="S14" s="516"/>
      <c r="T14" s="517"/>
      <c r="U14" s="521">
        <f t="shared" ref="U14" si="5">H14</f>
        <v>0</v>
      </c>
      <c r="V14" s="522"/>
      <c r="W14" s="522"/>
      <c r="X14" s="522">
        <f>SUM(AC5%*R14*U14)</f>
        <v>0</v>
      </c>
      <c r="Y14" s="522"/>
      <c r="Z14" s="522"/>
      <c r="AA14" s="522"/>
      <c r="AB14" s="530">
        <f>IF(X14&lt;10000,X14,10000)</f>
        <v>0</v>
      </c>
      <c r="AC14" s="530"/>
      <c r="AD14" s="530"/>
    </row>
    <row r="15" spans="1:30" ht="14.25" customHeight="1" x14ac:dyDescent="0.7">
      <c r="A15" s="512"/>
      <c r="B15" s="513"/>
      <c r="C15" s="513"/>
      <c r="D15" s="514"/>
      <c r="E15" s="518"/>
      <c r="F15" s="519"/>
      <c r="G15" s="520"/>
      <c r="H15" s="521"/>
      <c r="I15" s="522"/>
      <c r="J15" s="522"/>
      <c r="K15" s="526"/>
      <c r="L15" s="527"/>
      <c r="M15" s="527"/>
      <c r="N15" s="528"/>
      <c r="O15" s="526"/>
      <c r="P15" s="528"/>
      <c r="R15" s="518"/>
      <c r="S15" s="519"/>
      <c r="T15" s="520"/>
      <c r="U15" s="521"/>
      <c r="V15" s="522"/>
      <c r="W15" s="522"/>
      <c r="X15" s="522"/>
      <c r="Y15" s="522"/>
      <c r="Z15" s="522"/>
      <c r="AA15" s="522"/>
      <c r="AB15" s="530"/>
      <c r="AC15" s="530"/>
      <c r="AD15" s="530"/>
    </row>
    <row r="16" spans="1:30" ht="14.25" customHeight="1" x14ac:dyDescent="0.7">
      <c r="A16" s="512">
        <v>4</v>
      </c>
      <c r="B16" s="513">
        <f>入力２!C20</f>
        <v>0</v>
      </c>
      <c r="C16" s="513"/>
      <c r="D16" s="514"/>
      <c r="E16" s="515">
        <f>入力２!L20</f>
        <v>0</v>
      </c>
      <c r="F16" s="516"/>
      <c r="G16" s="517"/>
      <c r="H16" s="521">
        <f>入力２!O20</f>
        <v>0</v>
      </c>
      <c r="I16" s="522"/>
      <c r="J16" s="522"/>
      <c r="K16" s="523">
        <f t="shared" ref="K16" si="6">SUM(E16*H16)</f>
        <v>0</v>
      </c>
      <c r="L16" s="524"/>
      <c r="M16" s="524"/>
      <c r="N16" s="525"/>
      <c r="O16" s="523"/>
      <c r="P16" s="525"/>
      <c r="R16" s="515">
        <f t="shared" ref="R16" si="7">E16</f>
        <v>0</v>
      </c>
      <c r="S16" s="516"/>
      <c r="T16" s="517"/>
      <c r="U16" s="521">
        <f t="shared" ref="U16" si="8">H16</f>
        <v>0</v>
      </c>
      <c r="V16" s="522"/>
      <c r="W16" s="522"/>
      <c r="X16" s="522">
        <f>SUM(AC5%*R16*U16)</f>
        <v>0</v>
      </c>
      <c r="Y16" s="522"/>
      <c r="Z16" s="522"/>
      <c r="AA16" s="522"/>
      <c r="AB16" s="530">
        <f t="shared" ref="AB16" si="9">IF(X16&lt;10000,X16,10000)</f>
        <v>0</v>
      </c>
      <c r="AC16" s="530"/>
      <c r="AD16" s="530"/>
    </row>
    <row r="17" spans="1:30" ht="14.25" customHeight="1" x14ac:dyDescent="0.7">
      <c r="A17" s="512"/>
      <c r="B17" s="513"/>
      <c r="C17" s="513"/>
      <c r="D17" s="514"/>
      <c r="E17" s="518"/>
      <c r="F17" s="519"/>
      <c r="G17" s="520"/>
      <c r="H17" s="521"/>
      <c r="I17" s="522"/>
      <c r="J17" s="522"/>
      <c r="K17" s="526"/>
      <c r="L17" s="527"/>
      <c r="M17" s="527"/>
      <c r="N17" s="528"/>
      <c r="O17" s="526"/>
      <c r="P17" s="528"/>
      <c r="R17" s="518"/>
      <c r="S17" s="519"/>
      <c r="T17" s="520"/>
      <c r="U17" s="521"/>
      <c r="V17" s="522"/>
      <c r="W17" s="522"/>
      <c r="X17" s="522"/>
      <c r="Y17" s="522"/>
      <c r="Z17" s="522"/>
      <c r="AA17" s="522"/>
      <c r="AB17" s="530"/>
      <c r="AC17" s="530"/>
      <c r="AD17" s="530"/>
    </row>
    <row r="18" spans="1:30" ht="14.25" customHeight="1" x14ac:dyDescent="0.7">
      <c r="A18" s="512">
        <v>5</v>
      </c>
      <c r="B18" s="513">
        <f>入力２!C22</f>
        <v>0</v>
      </c>
      <c r="C18" s="513"/>
      <c r="D18" s="514"/>
      <c r="E18" s="515">
        <f>入力２!L22</f>
        <v>0</v>
      </c>
      <c r="F18" s="516"/>
      <c r="G18" s="517"/>
      <c r="H18" s="521">
        <f>入力２!O22</f>
        <v>0</v>
      </c>
      <c r="I18" s="522"/>
      <c r="J18" s="522"/>
      <c r="K18" s="523">
        <f t="shared" ref="K18" si="10">SUM(E18*H18)</f>
        <v>0</v>
      </c>
      <c r="L18" s="524"/>
      <c r="M18" s="524"/>
      <c r="N18" s="525"/>
      <c r="O18" s="523"/>
      <c r="P18" s="525"/>
      <c r="R18" s="515">
        <f t="shared" ref="R18" si="11">E18</f>
        <v>0</v>
      </c>
      <c r="S18" s="516"/>
      <c r="T18" s="517"/>
      <c r="U18" s="521">
        <f t="shared" ref="U18" si="12">H18</f>
        <v>0</v>
      </c>
      <c r="V18" s="522"/>
      <c r="W18" s="522"/>
      <c r="X18" s="522">
        <f>SUM(AC5%*R18*U18)</f>
        <v>0</v>
      </c>
      <c r="Y18" s="522"/>
      <c r="Z18" s="522"/>
      <c r="AA18" s="522"/>
      <c r="AB18" s="530">
        <f t="shared" ref="AB18" si="13">IF(X18&lt;10000,X18,10000)</f>
        <v>0</v>
      </c>
      <c r="AC18" s="530"/>
      <c r="AD18" s="530"/>
    </row>
    <row r="19" spans="1:30" ht="14.25" customHeight="1" x14ac:dyDescent="0.7">
      <c r="A19" s="512"/>
      <c r="B19" s="513"/>
      <c r="C19" s="513"/>
      <c r="D19" s="514"/>
      <c r="E19" s="518"/>
      <c r="F19" s="519"/>
      <c r="G19" s="520"/>
      <c r="H19" s="521"/>
      <c r="I19" s="522"/>
      <c r="J19" s="522"/>
      <c r="K19" s="526"/>
      <c r="L19" s="527"/>
      <c r="M19" s="527"/>
      <c r="N19" s="528"/>
      <c r="O19" s="526"/>
      <c r="P19" s="528"/>
      <c r="R19" s="518"/>
      <c r="S19" s="519"/>
      <c r="T19" s="520"/>
      <c r="U19" s="521"/>
      <c r="V19" s="522"/>
      <c r="W19" s="522"/>
      <c r="X19" s="522"/>
      <c r="Y19" s="522"/>
      <c r="Z19" s="522"/>
      <c r="AA19" s="522"/>
      <c r="AB19" s="530"/>
      <c r="AC19" s="530"/>
      <c r="AD19" s="530"/>
    </row>
    <row r="20" spans="1:30" ht="14.25" customHeight="1" x14ac:dyDescent="0.7">
      <c r="A20" s="512">
        <v>6</v>
      </c>
      <c r="B20" s="513">
        <f>入力２!C24</f>
        <v>0</v>
      </c>
      <c r="C20" s="513"/>
      <c r="D20" s="514"/>
      <c r="E20" s="515">
        <f>入力２!L24</f>
        <v>0</v>
      </c>
      <c r="F20" s="516"/>
      <c r="G20" s="517"/>
      <c r="H20" s="521">
        <f>入力２!O24</f>
        <v>0</v>
      </c>
      <c r="I20" s="522"/>
      <c r="J20" s="522"/>
      <c r="K20" s="523">
        <f t="shared" ref="K20" si="14">SUM(E20*H20)</f>
        <v>0</v>
      </c>
      <c r="L20" s="524"/>
      <c r="M20" s="524"/>
      <c r="N20" s="525"/>
      <c r="O20" s="523"/>
      <c r="P20" s="525"/>
      <c r="R20" s="515">
        <f t="shared" ref="R20" si="15">E20</f>
        <v>0</v>
      </c>
      <c r="S20" s="516"/>
      <c r="T20" s="517"/>
      <c r="U20" s="521">
        <f t="shared" ref="U20" si="16">H20</f>
        <v>0</v>
      </c>
      <c r="V20" s="522"/>
      <c r="W20" s="522"/>
      <c r="X20" s="522">
        <f>SUM(AC5%*R20*U20)</f>
        <v>0</v>
      </c>
      <c r="Y20" s="522"/>
      <c r="Z20" s="522"/>
      <c r="AA20" s="522"/>
      <c r="AB20" s="530">
        <f t="shared" ref="AB20" si="17">IF(X20&lt;10000,X20,10000)</f>
        <v>0</v>
      </c>
      <c r="AC20" s="530"/>
      <c r="AD20" s="530"/>
    </row>
    <row r="21" spans="1:30" ht="14.25" customHeight="1" x14ac:dyDescent="0.7">
      <c r="A21" s="512"/>
      <c r="B21" s="513"/>
      <c r="C21" s="513"/>
      <c r="D21" s="514"/>
      <c r="E21" s="518"/>
      <c r="F21" s="519"/>
      <c r="G21" s="520"/>
      <c r="H21" s="521"/>
      <c r="I21" s="522"/>
      <c r="J21" s="522"/>
      <c r="K21" s="526"/>
      <c r="L21" s="527"/>
      <c r="M21" s="527"/>
      <c r="N21" s="528"/>
      <c r="O21" s="526"/>
      <c r="P21" s="528"/>
      <c r="R21" s="518"/>
      <c r="S21" s="519"/>
      <c r="T21" s="520"/>
      <c r="U21" s="521"/>
      <c r="V21" s="522"/>
      <c r="W21" s="522"/>
      <c r="X21" s="522"/>
      <c r="Y21" s="522"/>
      <c r="Z21" s="522"/>
      <c r="AA21" s="522"/>
      <c r="AB21" s="530"/>
      <c r="AC21" s="530"/>
      <c r="AD21" s="530"/>
    </row>
    <row r="22" spans="1:30" ht="14.25" customHeight="1" x14ac:dyDescent="0.7">
      <c r="A22" s="512">
        <v>7</v>
      </c>
      <c r="B22" s="513">
        <f>入力２!C26</f>
        <v>0</v>
      </c>
      <c r="C22" s="513"/>
      <c r="D22" s="514"/>
      <c r="E22" s="515">
        <f>入力２!L26</f>
        <v>0</v>
      </c>
      <c r="F22" s="516"/>
      <c r="G22" s="517"/>
      <c r="H22" s="521">
        <f>入力２!O26</f>
        <v>0</v>
      </c>
      <c r="I22" s="522"/>
      <c r="J22" s="522"/>
      <c r="K22" s="523">
        <f t="shared" ref="K22" si="18">SUM(E22*H22)</f>
        <v>0</v>
      </c>
      <c r="L22" s="524"/>
      <c r="M22" s="524"/>
      <c r="N22" s="525"/>
      <c r="O22" s="523"/>
      <c r="P22" s="525"/>
      <c r="R22" s="515">
        <f t="shared" ref="R22" si="19">E22</f>
        <v>0</v>
      </c>
      <c r="S22" s="516"/>
      <c r="T22" s="517"/>
      <c r="U22" s="521">
        <f t="shared" ref="U22" si="20">H22</f>
        <v>0</v>
      </c>
      <c r="V22" s="522"/>
      <c r="W22" s="522"/>
      <c r="X22" s="522">
        <f>SUM(AC5%*R22*U22)</f>
        <v>0</v>
      </c>
      <c r="Y22" s="522"/>
      <c r="Z22" s="522"/>
      <c r="AA22" s="522"/>
      <c r="AB22" s="530">
        <f t="shared" ref="AB22" si="21">IF(X22&lt;10000,X22,10000)</f>
        <v>0</v>
      </c>
      <c r="AC22" s="530"/>
      <c r="AD22" s="530"/>
    </row>
    <row r="23" spans="1:30" ht="14.25" customHeight="1" x14ac:dyDescent="0.7">
      <c r="A23" s="512"/>
      <c r="B23" s="513"/>
      <c r="C23" s="513"/>
      <c r="D23" s="514"/>
      <c r="E23" s="518"/>
      <c r="F23" s="519"/>
      <c r="G23" s="520"/>
      <c r="H23" s="521"/>
      <c r="I23" s="522"/>
      <c r="J23" s="522"/>
      <c r="K23" s="526"/>
      <c r="L23" s="527"/>
      <c r="M23" s="527"/>
      <c r="N23" s="528"/>
      <c r="O23" s="526"/>
      <c r="P23" s="528"/>
      <c r="R23" s="518"/>
      <c r="S23" s="519"/>
      <c r="T23" s="520"/>
      <c r="U23" s="521"/>
      <c r="V23" s="522"/>
      <c r="W23" s="522"/>
      <c r="X23" s="522"/>
      <c r="Y23" s="522"/>
      <c r="Z23" s="522"/>
      <c r="AA23" s="522"/>
      <c r="AB23" s="530"/>
      <c r="AC23" s="530"/>
      <c r="AD23" s="530"/>
    </row>
    <row r="24" spans="1:30" ht="14.25" customHeight="1" x14ac:dyDescent="0.7">
      <c r="A24" s="512">
        <v>8</v>
      </c>
      <c r="B24" s="513">
        <f>入力２!C28</f>
        <v>0</v>
      </c>
      <c r="C24" s="513"/>
      <c r="D24" s="514"/>
      <c r="E24" s="515">
        <f>入力２!L28</f>
        <v>0</v>
      </c>
      <c r="F24" s="516"/>
      <c r="G24" s="517"/>
      <c r="H24" s="521">
        <f>入力２!O28</f>
        <v>0</v>
      </c>
      <c r="I24" s="522"/>
      <c r="J24" s="522"/>
      <c r="K24" s="523">
        <f t="shared" ref="K24" si="22">SUM(E24*H24)</f>
        <v>0</v>
      </c>
      <c r="L24" s="524"/>
      <c r="M24" s="524"/>
      <c r="N24" s="525"/>
      <c r="O24" s="523"/>
      <c r="P24" s="525"/>
      <c r="R24" s="515">
        <f t="shared" ref="R24" si="23">E24</f>
        <v>0</v>
      </c>
      <c r="S24" s="516"/>
      <c r="T24" s="517"/>
      <c r="U24" s="521">
        <f t="shared" ref="U24" si="24">H24</f>
        <v>0</v>
      </c>
      <c r="V24" s="522"/>
      <c r="W24" s="522"/>
      <c r="X24" s="522">
        <f>SUM(AC5%*R24*U24)</f>
        <v>0</v>
      </c>
      <c r="Y24" s="522"/>
      <c r="Z24" s="522"/>
      <c r="AA24" s="522"/>
      <c r="AB24" s="530">
        <f t="shared" ref="AB24" si="25">IF(X24&lt;10000,X24,10000)</f>
        <v>0</v>
      </c>
      <c r="AC24" s="530"/>
      <c r="AD24" s="530"/>
    </row>
    <row r="25" spans="1:30" ht="14.25" customHeight="1" x14ac:dyDescent="0.7">
      <c r="A25" s="512"/>
      <c r="B25" s="513"/>
      <c r="C25" s="513"/>
      <c r="D25" s="514"/>
      <c r="E25" s="518"/>
      <c r="F25" s="519"/>
      <c r="G25" s="520"/>
      <c r="H25" s="521"/>
      <c r="I25" s="522"/>
      <c r="J25" s="522"/>
      <c r="K25" s="526"/>
      <c r="L25" s="527"/>
      <c r="M25" s="527"/>
      <c r="N25" s="528"/>
      <c r="O25" s="526"/>
      <c r="P25" s="528"/>
      <c r="R25" s="518"/>
      <c r="S25" s="519"/>
      <c r="T25" s="520"/>
      <c r="U25" s="521"/>
      <c r="V25" s="522"/>
      <c r="W25" s="522"/>
      <c r="X25" s="522"/>
      <c r="Y25" s="522"/>
      <c r="Z25" s="522"/>
      <c r="AA25" s="522"/>
      <c r="AB25" s="530"/>
      <c r="AC25" s="530"/>
      <c r="AD25" s="530"/>
    </row>
    <row r="26" spans="1:30" ht="14.25" customHeight="1" x14ac:dyDescent="0.7">
      <c r="A26" s="512">
        <v>9</v>
      </c>
      <c r="B26" s="513">
        <f>入力２!C30</f>
        <v>0</v>
      </c>
      <c r="C26" s="513"/>
      <c r="D26" s="514"/>
      <c r="E26" s="515">
        <f>入力２!L30</f>
        <v>0</v>
      </c>
      <c r="F26" s="516"/>
      <c r="G26" s="517"/>
      <c r="H26" s="521">
        <f>入力２!O30</f>
        <v>0</v>
      </c>
      <c r="I26" s="522"/>
      <c r="J26" s="522"/>
      <c r="K26" s="523">
        <f t="shared" ref="K26" si="26">SUM(E26*H26)</f>
        <v>0</v>
      </c>
      <c r="L26" s="524"/>
      <c r="M26" s="524"/>
      <c r="N26" s="525"/>
      <c r="O26" s="523"/>
      <c r="P26" s="525"/>
      <c r="R26" s="515">
        <f t="shared" ref="R26" si="27">E26</f>
        <v>0</v>
      </c>
      <c r="S26" s="516"/>
      <c r="T26" s="517"/>
      <c r="U26" s="521">
        <f t="shared" ref="U26" si="28">H26</f>
        <v>0</v>
      </c>
      <c r="V26" s="522"/>
      <c r="W26" s="522"/>
      <c r="X26" s="522">
        <f>SUM(AC5%*R26*U26)</f>
        <v>0</v>
      </c>
      <c r="Y26" s="522"/>
      <c r="Z26" s="522"/>
      <c r="AA26" s="522"/>
      <c r="AB26" s="530">
        <f t="shared" ref="AB26" si="29">IF(X26&lt;10000,X26,10000)</f>
        <v>0</v>
      </c>
      <c r="AC26" s="530"/>
      <c r="AD26" s="530"/>
    </row>
    <row r="27" spans="1:30" ht="14.25" customHeight="1" x14ac:dyDescent="0.7">
      <c r="A27" s="512"/>
      <c r="B27" s="513"/>
      <c r="C27" s="513"/>
      <c r="D27" s="514"/>
      <c r="E27" s="518"/>
      <c r="F27" s="519"/>
      <c r="G27" s="520"/>
      <c r="H27" s="521"/>
      <c r="I27" s="522"/>
      <c r="J27" s="522"/>
      <c r="K27" s="526"/>
      <c r="L27" s="527"/>
      <c r="M27" s="527"/>
      <c r="N27" s="528"/>
      <c r="O27" s="526"/>
      <c r="P27" s="528"/>
      <c r="R27" s="518"/>
      <c r="S27" s="519"/>
      <c r="T27" s="520"/>
      <c r="U27" s="521"/>
      <c r="V27" s="522"/>
      <c r="W27" s="522"/>
      <c r="X27" s="522"/>
      <c r="Y27" s="522"/>
      <c r="Z27" s="522"/>
      <c r="AA27" s="522"/>
      <c r="AB27" s="530"/>
      <c r="AC27" s="530"/>
      <c r="AD27" s="530"/>
    </row>
    <row r="28" spans="1:30" ht="14.25" customHeight="1" x14ac:dyDescent="0.7">
      <c r="A28" s="512">
        <v>10</v>
      </c>
      <c r="B28" s="513">
        <f>入力２!C32</f>
        <v>0</v>
      </c>
      <c r="C28" s="513"/>
      <c r="D28" s="514"/>
      <c r="E28" s="515">
        <f>入力２!L32</f>
        <v>0</v>
      </c>
      <c r="F28" s="516"/>
      <c r="G28" s="517"/>
      <c r="H28" s="521">
        <f>入力２!O32</f>
        <v>0</v>
      </c>
      <c r="I28" s="522"/>
      <c r="J28" s="522"/>
      <c r="K28" s="523">
        <f t="shared" ref="K28" si="30">SUM(E28*H28)</f>
        <v>0</v>
      </c>
      <c r="L28" s="524"/>
      <c r="M28" s="524"/>
      <c r="N28" s="525"/>
      <c r="O28" s="523"/>
      <c r="P28" s="525"/>
      <c r="R28" s="515">
        <f t="shared" ref="R28" si="31">E28</f>
        <v>0</v>
      </c>
      <c r="S28" s="516"/>
      <c r="T28" s="517"/>
      <c r="U28" s="521">
        <f t="shared" ref="U28" si="32">H28</f>
        <v>0</v>
      </c>
      <c r="V28" s="522"/>
      <c r="W28" s="522"/>
      <c r="X28" s="522">
        <f>SUM(AC5%*R28*U28)</f>
        <v>0</v>
      </c>
      <c r="Y28" s="522"/>
      <c r="Z28" s="522"/>
      <c r="AA28" s="522"/>
      <c r="AB28" s="530">
        <f t="shared" ref="AB28" si="33">IF(X28&lt;10000,X28,10000)</f>
        <v>0</v>
      </c>
      <c r="AC28" s="530"/>
      <c r="AD28" s="530"/>
    </row>
    <row r="29" spans="1:30" ht="14.25" customHeight="1" x14ac:dyDescent="0.7">
      <c r="A29" s="512"/>
      <c r="B29" s="513"/>
      <c r="C29" s="513"/>
      <c r="D29" s="514"/>
      <c r="E29" s="518"/>
      <c r="F29" s="519"/>
      <c r="G29" s="520"/>
      <c r="H29" s="521"/>
      <c r="I29" s="522"/>
      <c r="J29" s="522"/>
      <c r="K29" s="526"/>
      <c r="L29" s="527"/>
      <c r="M29" s="527"/>
      <c r="N29" s="528"/>
      <c r="O29" s="526"/>
      <c r="P29" s="528"/>
      <c r="R29" s="518"/>
      <c r="S29" s="519"/>
      <c r="T29" s="520"/>
      <c r="U29" s="521"/>
      <c r="V29" s="522"/>
      <c r="W29" s="522"/>
      <c r="X29" s="522"/>
      <c r="Y29" s="522"/>
      <c r="Z29" s="522"/>
      <c r="AA29" s="522"/>
      <c r="AB29" s="530"/>
      <c r="AC29" s="530"/>
      <c r="AD29" s="530"/>
    </row>
    <row r="30" spans="1:30" ht="14.25" customHeight="1" x14ac:dyDescent="0.7">
      <c r="A30" s="512">
        <v>11</v>
      </c>
      <c r="B30" s="513">
        <f>入力２!C34</f>
        <v>0</v>
      </c>
      <c r="C30" s="513"/>
      <c r="D30" s="514"/>
      <c r="E30" s="515">
        <f>入力２!L34</f>
        <v>0</v>
      </c>
      <c r="F30" s="516"/>
      <c r="G30" s="517"/>
      <c r="H30" s="521">
        <f>入力２!O34</f>
        <v>0</v>
      </c>
      <c r="I30" s="522"/>
      <c r="J30" s="522"/>
      <c r="K30" s="523">
        <f t="shared" ref="K30" si="34">SUM(E30*H30)</f>
        <v>0</v>
      </c>
      <c r="L30" s="524"/>
      <c r="M30" s="524"/>
      <c r="N30" s="525"/>
      <c r="O30" s="523"/>
      <c r="P30" s="525"/>
      <c r="R30" s="515">
        <f t="shared" ref="R30" si="35">E30</f>
        <v>0</v>
      </c>
      <c r="S30" s="516"/>
      <c r="T30" s="517"/>
      <c r="U30" s="521">
        <f t="shared" ref="U30" si="36">H30</f>
        <v>0</v>
      </c>
      <c r="V30" s="522"/>
      <c r="W30" s="522"/>
      <c r="X30" s="522">
        <f>SUM(AC5%*R30*U30)</f>
        <v>0</v>
      </c>
      <c r="Y30" s="522"/>
      <c r="Z30" s="522"/>
      <c r="AA30" s="522"/>
      <c r="AB30" s="530">
        <f t="shared" ref="AB30" si="37">IF(X30&lt;10000,X30,10000)</f>
        <v>0</v>
      </c>
      <c r="AC30" s="530"/>
      <c r="AD30" s="530"/>
    </row>
    <row r="31" spans="1:30" ht="14.25" customHeight="1" x14ac:dyDescent="0.7">
      <c r="A31" s="512"/>
      <c r="B31" s="513"/>
      <c r="C31" s="513"/>
      <c r="D31" s="514"/>
      <c r="E31" s="518"/>
      <c r="F31" s="519"/>
      <c r="G31" s="520"/>
      <c r="H31" s="521"/>
      <c r="I31" s="522"/>
      <c r="J31" s="522"/>
      <c r="K31" s="526"/>
      <c r="L31" s="527"/>
      <c r="M31" s="527"/>
      <c r="N31" s="528"/>
      <c r="O31" s="526"/>
      <c r="P31" s="528"/>
      <c r="R31" s="518"/>
      <c r="S31" s="519"/>
      <c r="T31" s="520"/>
      <c r="U31" s="521"/>
      <c r="V31" s="522"/>
      <c r="W31" s="522"/>
      <c r="X31" s="522"/>
      <c r="Y31" s="522"/>
      <c r="Z31" s="522"/>
      <c r="AA31" s="522"/>
      <c r="AB31" s="530"/>
      <c r="AC31" s="530"/>
      <c r="AD31" s="530"/>
    </row>
    <row r="32" spans="1:30" ht="14.25" customHeight="1" x14ac:dyDescent="0.7">
      <c r="A32" s="512">
        <v>12</v>
      </c>
      <c r="B32" s="513">
        <f>入力２!C36</f>
        <v>0</v>
      </c>
      <c r="C32" s="513"/>
      <c r="D32" s="514"/>
      <c r="E32" s="515">
        <f>入力２!L36</f>
        <v>0</v>
      </c>
      <c r="F32" s="516"/>
      <c r="G32" s="517"/>
      <c r="H32" s="521">
        <f>入力２!O36</f>
        <v>0</v>
      </c>
      <c r="I32" s="522"/>
      <c r="J32" s="522"/>
      <c r="K32" s="523">
        <f t="shared" ref="K32" si="38">SUM(E32*H32)</f>
        <v>0</v>
      </c>
      <c r="L32" s="524"/>
      <c r="M32" s="524"/>
      <c r="N32" s="525"/>
      <c r="O32" s="523"/>
      <c r="P32" s="525"/>
      <c r="R32" s="515">
        <f t="shared" ref="R32" si="39">E32</f>
        <v>0</v>
      </c>
      <c r="S32" s="516"/>
      <c r="T32" s="517"/>
      <c r="U32" s="521">
        <f t="shared" ref="U32" si="40">H32</f>
        <v>0</v>
      </c>
      <c r="V32" s="522"/>
      <c r="W32" s="522"/>
      <c r="X32" s="522">
        <f>SUM(AC5%*R32*U32)</f>
        <v>0</v>
      </c>
      <c r="Y32" s="522"/>
      <c r="Z32" s="522"/>
      <c r="AA32" s="522"/>
      <c r="AB32" s="530">
        <f t="shared" ref="AB32" si="41">IF(X32&lt;10000,X32,10000)</f>
        <v>0</v>
      </c>
      <c r="AC32" s="530"/>
      <c r="AD32" s="530"/>
    </row>
    <row r="33" spans="1:30" ht="14.25" customHeight="1" x14ac:dyDescent="0.7">
      <c r="A33" s="512"/>
      <c r="B33" s="513"/>
      <c r="C33" s="513"/>
      <c r="D33" s="514"/>
      <c r="E33" s="518"/>
      <c r="F33" s="519"/>
      <c r="G33" s="520"/>
      <c r="H33" s="521"/>
      <c r="I33" s="522"/>
      <c r="J33" s="522"/>
      <c r="K33" s="526"/>
      <c r="L33" s="527"/>
      <c r="M33" s="527"/>
      <c r="N33" s="528"/>
      <c r="O33" s="526"/>
      <c r="P33" s="528"/>
      <c r="R33" s="518"/>
      <c r="S33" s="519"/>
      <c r="T33" s="520"/>
      <c r="U33" s="521"/>
      <c r="V33" s="522"/>
      <c r="W33" s="522"/>
      <c r="X33" s="522"/>
      <c r="Y33" s="522"/>
      <c r="Z33" s="522"/>
      <c r="AA33" s="522"/>
      <c r="AB33" s="530"/>
      <c r="AC33" s="530"/>
      <c r="AD33" s="530"/>
    </row>
    <row r="34" spans="1:30" ht="14.25" customHeight="1" x14ac:dyDescent="0.7">
      <c r="A34" s="512">
        <v>13</v>
      </c>
      <c r="B34" s="513">
        <f>入力２!C38</f>
        <v>0</v>
      </c>
      <c r="C34" s="513"/>
      <c r="D34" s="514"/>
      <c r="E34" s="515">
        <f>入力２!L38</f>
        <v>0</v>
      </c>
      <c r="F34" s="516"/>
      <c r="G34" s="517"/>
      <c r="H34" s="521">
        <f>入力２!O38</f>
        <v>0</v>
      </c>
      <c r="I34" s="522"/>
      <c r="J34" s="522"/>
      <c r="K34" s="523">
        <f t="shared" ref="K34" si="42">SUM(E34*H34)</f>
        <v>0</v>
      </c>
      <c r="L34" s="524"/>
      <c r="M34" s="524"/>
      <c r="N34" s="525"/>
      <c r="O34" s="523"/>
      <c r="P34" s="525"/>
      <c r="R34" s="515">
        <f t="shared" ref="R34" si="43">E34</f>
        <v>0</v>
      </c>
      <c r="S34" s="516"/>
      <c r="T34" s="517"/>
      <c r="U34" s="521">
        <f t="shared" ref="U34" si="44">H34</f>
        <v>0</v>
      </c>
      <c r="V34" s="522"/>
      <c r="W34" s="522"/>
      <c r="X34" s="522">
        <f>SUM(AC5%*R34*U34)</f>
        <v>0</v>
      </c>
      <c r="Y34" s="522"/>
      <c r="Z34" s="522"/>
      <c r="AA34" s="522"/>
      <c r="AB34" s="529">
        <f t="shared" ref="AB34" si="45">IF(X34&lt;10000,X34,10000)</f>
        <v>0</v>
      </c>
      <c r="AC34" s="529"/>
      <c r="AD34" s="529"/>
    </row>
    <row r="35" spans="1:30" ht="14.25" customHeight="1" x14ac:dyDescent="0.7">
      <c r="A35" s="512"/>
      <c r="B35" s="513"/>
      <c r="C35" s="513"/>
      <c r="D35" s="514"/>
      <c r="E35" s="518"/>
      <c r="F35" s="519"/>
      <c r="G35" s="520"/>
      <c r="H35" s="521"/>
      <c r="I35" s="522"/>
      <c r="J35" s="522"/>
      <c r="K35" s="526"/>
      <c r="L35" s="527"/>
      <c r="M35" s="527"/>
      <c r="N35" s="528"/>
      <c r="O35" s="526"/>
      <c r="P35" s="528"/>
      <c r="R35" s="518"/>
      <c r="S35" s="519"/>
      <c r="T35" s="520"/>
      <c r="U35" s="521"/>
      <c r="V35" s="522"/>
      <c r="W35" s="522"/>
      <c r="X35" s="522"/>
      <c r="Y35" s="522"/>
      <c r="Z35" s="522"/>
      <c r="AA35" s="522"/>
      <c r="AB35" s="530"/>
      <c r="AC35" s="530"/>
      <c r="AD35" s="530"/>
    </row>
    <row r="36" spans="1:30" ht="14.25" customHeight="1" x14ac:dyDescent="0.7">
      <c r="A36" s="512">
        <v>14</v>
      </c>
      <c r="B36" s="513">
        <f>入力２!C40</f>
        <v>0</v>
      </c>
      <c r="C36" s="513"/>
      <c r="D36" s="514"/>
      <c r="E36" s="515">
        <f>入力２!L40</f>
        <v>0</v>
      </c>
      <c r="F36" s="516"/>
      <c r="G36" s="517"/>
      <c r="H36" s="521">
        <f>入力２!O40</f>
        <v>0</v>
      </c>
      <c r="I36" s="522"/>
      <c r="J36" s="522"/>
      <c r="K36" s="523">
        <f t="shared" ref="K36" si="46">SUM(E36*H36)</f>
        <v>0</v>
      </c>
      <c r="L36" s="524"/>
      <c r="M36" s="524"/>
      <c r="N36" s="525"/>
      <c r="O36" s="523"/>
      <c r="P36" s="525"/>
      <c r="R36" s="515">
        <f t="shared" ref="R36" si="47">E36</f>
        <v>0</v>
      </c>
      <c r="S36" s="516"/>
      <c r="T36" s="517"/>
      <c r="U36" s="521">
        <f t="shared" ref="U36" si="48">H36</f>
        <v>0</v>
      </c>
      <c r="V36" s="522"/>
      <c r="W36" s="522"/>
      <c r="X36" s="522">
        <f>SUM(AC5%*R36*U36)</f>
        <v>0</v>
      </c>
      <c r="Y36" s="522"/>
      <c r="Z36" s="522"/>
      <c r="AA36" s="522"/>
      <c r="AB36" s="530">
        <f t="shared" ref="AB36" si="49">IF(X36&lt;10000,X36,10000)</f>
        <v>0</v>
      </c>
      <c r="AC36" s="530"/>
      <c r="AD36" s="530"/>
    </row>
    <row r="37" spans="1:30" ht="14.25" customHeight="1" x14ac:dyDescent="0.7">
      <c r="A37" s="512"/>
      <c r="B37" s="513"/>
      <c r="C37" s="513"/>
      <c r="D37" s="514"/>
      <c r="E37" s="518"/>
      <c r="F37" s="519"/>
      <c r="G37" s="520"/>
      <c r="H37" s="521"/>
      <c r="I37" s="522"/>
      <c r="J37" s="522"/>
      <c r="K37" s="526"/>
      <c r="L37" s="527"/>
      <c r="M37" s="527"/>
      <c r="N37" s="528"/>
      <c r="O37" s="526"/>
      <c r="P37" s="528"/>
      <c r="R37" s="518"/>
      <c r="S37" s="519"/>
      <c r="T37" s="520"/>
      <c r="U37" s="521"/>
      <c r="V37" s="522"/>
      <c r="W37" s="522"/>
      <c r="X37" s="522"/>
      <c r="Y37" s="522"/>
      <c r="Z37" s="522"/>
      <c r="AA37" s="522"/>
      <c r="AB37" s="530"/>
      <c r="AC37" s="530"/>
      <c r="AD37" s="530"/>
    </row>
    <row r="38" spans="1:30" ht="14.25" customHeight="1" x14ac:dyDescent="0.7">
      <c r="A38" s="512">
        <v>15</v>
      </c>
      <c r="B38" s="513">
        <f>入力２!C42</f>
        <v>0</v>
      </c>
      <c r="C38" s="513"/>
      <c r="D38" s="514"/>
      <c r="E38" s="515">
        <f>入力２!L42</f>
        <v>0</v>
      </c>
      <c r="F38" s="516"/>
      <c r="G38" s="517"/>
      <c r="H38" s="521">
        <f>入力２!O42</f>
        <v>0</v>
      </c>
      <c r="I38" s="522"/>
      <c r="J38" s="522"/>
      <c r="K38" s="523">
        <f>SUM(E38*H38)</f>
        <v>0</v>
      </c>
      <c r="L38" s="524"/>
      <c r="M38" s="524"/>
      <c r="N38" s="525"/>
      <c r="O38" s="522"/>
      <c r="P38" s="522"/>
      <c r="R38" s="515">
        <f>E38</f>
        <v>0</v>
      </c>
      <c r="S38" s="516"/>
      <c r="T38" s="517"/>
      <c r="U38" s="521">
        <f>H38</f>
        <v>0</v>
      </c>
      <c r="V38" s="522"/>
      <c r="W38" s="522"/>
      <c r="X38" s="522">
        <f>SUM(AC5%*R38*U38)</f>
        <v>0</v>
      </c>
      <c r="Y38" s="522"/>
      <c r="Z38" s="522"/>
      <c r="AA38" s="522"/>
      <c r="AB38" s="529">
        <f>IF(X38&lt;10000,X38,10000)</f>
        <v>0</v>
      </c>
      <c r="AC38" s="529"/>
      <c r="AD38" s="529"/>
    </row>
    <row r="39" spans="1:30" ht="14.25" customHeight="1" thickBot="1" x14ac:dyDescent="0.75">
      <c r="A39" s="512"/>
      <c r="B39" s="513"/>
      <c r="C39" s="513"/>
      <c r="D39" s="514"/>
      <c r="E39" s="518"/>
      <c r="F39" s="519"/>
      <c r="G39" s="520"/>
      <c r="H39" s="521"/>
      <c r="I39" s="522"/>
      <c r="J39" s="522"/>
      <c r="K39" s="526"/>
      <c r="L39" s="527"/>
      <c r="M39" s="527"/>
      <c r="N39" s="528"/>
      <c r="O39" s="522"/>
      <c r="P39" s="522"/>
      <c r="R39" s="518"/>
      <c r="S39" s="519"/>
      <c r="T39" s="520"/>
      <c r="U39" s="521"/>
      <c r="V39" s="522"/>
      <c r="W39" s="522"/>
      <c r="X39" s="522"/>
      <c r="Y39" s="522"/>
      <c r="Z39" s="522"/>
      <c r="AA39" s="522"/>
      <c r="AB39" s="530"/>
      <c r="AC39" s="530"/>
      <c r="AD39" s="530"/>
    </row>
    <row r="40" spans="1:30" ht="19.5" customHeight="1" thickTop="1" x14ac:dyDescent="0.7">
      <c r="A40" s="64"/>
      <c r="B40" s="552" t="s">
        <v>128</v>
      </c>
      <c r="C40" s="553"/>
      <c r="D40" s="554"/>
      <c r="E40" s="555">
        <f>SUM(E10:G39)</f>
        <v>0</v>
      </c>
      <c r="F40" s="556"/>
      <c r="G40" s="557"/>
      <c r="H40" s="542"/>
      <c r="I40" s="543"/>
      <c r="J40" s="544"/>
      <c r="K40" s="542">
        <f>SUM(K10:N39)</f>
        <v>0</v>
      </c>
      <c r="L40" s="543"/>
      <c r="M40" s="543"/>
      <c r="N40" s="544"/>
      <c r="O40" s="558"/>
      <c r="P40" s="559"/>
      <c r="R40" s="555">
        <f>SUM(R10:T39)</f>
        <v>0</v>
      </c>
      <c r="S40" s="556"/>
      <c r="T40" s="557"/>
      <c r="U40" s="542"/>
      <c r="V40" s="543"/>
      <c r="W40" s="544"/>
      <c r="X40" s="542"/>
      <c r="Y40" s="543"/>
      <c r="Z40" s="543"/>
      <c r="AA40" s="544"/>
      <c r="AB40" s="545"/>
      <c r="AC40" s="547">
        <f>SUM(AB10:AD39)</f>
        <v>0</v>
      </c>
      <c r="AD40" s="548"/>
    </row>
    <row r="41" spans="1:30" x14ac:dyDescent="0.7">
      <c r="A41" s="64"/>
      <c r="B41" s="434"/>
      <c r="C41" s="435"/>
      <c r="D41" s="436"/>
      <c r="E41" s="518"/>
      <c r="F41" s="519"/>
      <c r="G41" s="520"/>
      <c r="H41" s="526"/>
      <c r="I41" s="527"/>
      <c r="J41" s="528"/>
      <c r="K41" s="526"/>
      <c r="L41" s="527"/>
      <c r="M41" s="527"/>
      <c r="N41" s="528"/>
      <c r="O41" s="546"/>
      <c r="P41" s="550"/>
      <c r="R41" s="518"/>
      <c r="S41" s="519"/>
      <c r="T41" s="520"/>
      <c r="U41" s="526"/>
      <c r="V41" s="527"/>
      <c r="W41" s="528"/>
      <c r="X41" s="526"/>
      <c r="Y41" s="527"/>
      <c r="Z41" s="527"/>
      <c r="AA41" s="528"/>
      <c r="AB41" s="546"/>
      <c r="AC41" s="549"/>
      <c r="AD41" s="550"/>
    </row>
    <row r="42" spans="1:30" x14ac:dyDescent="0.7">
      <c r="A42" s="64"/>
      <c r="B42" s="551" t="s">
        <v>129</v>
      </c>
      <c r="C42" s="551"/>
      <c r="D42" s="551"/>
      <c r="E42" s="551"/>
      <c r="F42" s="551"/>
      <c r="G42" s="551"/>
      <c r="H42" s="551"/>
      <c r="I42" s="551"/>
      <c r="J42" s="551"/>
      <c r="K42" s="551"/>
      <c r="L42" s="551"/>
      <c r="M42" s="551"/>
      <c r="N42" s="551"/>
      <c r="O42" s="551"/>
      <c r="P42" s="551"/>
      <c r="Q42" s="551"/>
      <c r="R42" s="551"/>
      <c r="S42" s="551"/>
      <c r="T42" s="551"/>
      <c r="U42" s="551"/>
      <c r="V42" s="551"/>
      <c r="W42" s="551"/>
      <c r="X42" s="551"/>
      <c r="Y42" s="551"/>
      <c r="Z42" s="551"/>
      <c r="AA42" s="551"/>
      <c r="AB42" s="551"/>
      <c r="AC42" s="551"/>
    </row>
    <row r="43" spans="1:30" x14ac:dyDescent="0.7">
      <c r="A43" s="64"/>
      <c r="B43" s="551" t="s">
        <v>218</v>
      </c>
      <c r="C43" s="551"/>
      <c r="D43" s="551"/>
      <c r="E43" s="551"/>
      <c r="F43" s="551"/>
      <c r="G43" s="551"/>
      <c r="H43" s="551"/>
      <c r="I43" s="551"/>
      <c r="J43" s="551"/>
      <c r="K43" s="551"/>
      <c r="L43" s="551"/>
      <c r="M43" s="551"/>
      <c r="N43" s="551"/>
      <c r="O43" s="551"/>
      <c r="P43" s="551"/>
      <c r="Q43" s="551"/>
      <c r="R43" s="551"/>
      <c r="S43" s="551"/>
      <c r="T43" s="551"/>
      <c r="U43" s="551"/>
      <c r="V43" s="551"/>
      <c r="W43" s="551"/>
      <c r="X43" s="551"/>
      <c r="Y43" s="551"/>
      <c r="Z43" s="551"/>
      <c r="AA43" s="551"/>
      <c r="AB43" s="551"/>
      <c r="AC43" s="551"/>
    </row>
    <row r="44" spans="1:30" x14ac:dyDescent="0.7">
      <c r="B44" s="539" t="s">
        <v>219</v>
      </c>
      <c r="C44" s="539"/>
      <c r="D44" s="539"/>
      <c r="E44" s="539"/>
      <c r="F44" s="539"/>
      <c r="G44" s="539"/>
      <c r="H44" s="539"/>
      <c r="I44" s="539"/>
      <c r="J44" s="539"/>
      <c r="K44" s="539"/>
      <c r="L44" s="539"/>
      <c r="M44" s="539"/>
      <c r="N44" s="539"/>
      <c r="O44" s="539"/>
      <c r="P44" s="539"/>
      <c r="Q44" s="539"/>
      <c r="R44" s="539"/>
      <c r="S44" s="539"/>
      <c r="T44" s="539"/>
      <c r="U44" s="539"/>
      <c r="V44" s="539"/>
      <c r="W44" s="539"/>
      <c r="X44" s="539"/>
      <c r="Y44" s="539"/>
      <c r="Z44" s="539"/>
      <c r="AA44" s="539"/>
      <c r="AB44" s="539"/>
      <c r="AC44" s="539"/>
    </row>
    <row r="45" spans="1:30" x14ac:dyDescent="0.7">
      <c r="B45" s="539" t="s">
        <v>130</v>
      </c>
      <c r="C45" s="539"/>
      <c r="D45" s="539"/>
      <c r="E45" s="539"/>
      <c r="F45" s="539"/>
      <c r="G45" s="539"/>
      <c r="H45" s="539"/>
      <c r="I45" s="539"/>
      <c r="J45" s="539"/>
      <c r="K45" s="539"/>
      <c r="L45" s="539"/>
      <c r="M45" s="539"/>
      <c r="N45" s="539"/>
      <c r="O45" s="539"/>
      <c r="P45" s="539"/>
      <c r="Q45" s="539"/>
      <c r="R45" s="539"/>
      <c r="S45" s="539"/>
      <c r="T45" s="539"/>
      <c r="U45" s="539"/>
      <c r="V45" s="539"/>
      <c r="W45" s="539"/>
      <c r="X45" s="539"/>
      <c r="Y45" s="539"/>
      <c r="Z45" s="539"/>
      <c r="AA45" s="539"/>
      <c r="AB45" s="539"/>
      <c r="AC45" s="77"/>
    </row>
    <row r="46" spans="1:30" x14ac:dyDescent="0.7"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7"/>
      <c r="N46" s="67"/>
      <c r="O46" s="67"/>
      <c r="P46" s="67"/>
      <c r="Q46" s="68"/>
      <c r="R46" s="66"/>
      <c r="S46" s="66"/>
      <c r="T46" s="66"/>
      <c r="U46" s="66"/>
      <c r="V46" s="66"/>
      <c r="W46" s="69"/>
      <c r="X46" s="69"/>
      <c r="Y46" s="69"/>
      <c r="Z46" s="65"/>
      <c r="AA46" s="65"/>
      <c r="AB46" s="65"/>
      <c r="AC46" s="65"/>
    </row>
    <row r="47" spans="1:30" ht="4.5" customHeight="1" x14ac:dyDescent="0.7">
      <c r="A47" s="70"/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5"/>
      <c r="N47" s="65"/>
      <c r="O47" s="65"/>
      <c r="P47" s="65"/>
      <c r="R47" s="69"/>
      <c r="S47" s="69"/>
      <c r="T47" s="69"/>
      <c r="U47" s="69"/>
      <c r="V47" s="71"/>
      <c r="W47" s="69"/>
      <c r="X47" s="69"/>
      <c r="Y47" s="69"/>
      <c r="Z47" s="65"/>
      <c r="AA47" s="65"/>
      <c r="AB47" s="65"/>
      <c r="AC47" s="65"/>
    </row>
    <row r="48" spans="1:30" x14ac:dyDescent="0.7">
      <c r="A48" s="70"/>
      <c r="B48" s="540" t="s">
        <v>224</v>
      </c>
      <c r="C48" s="540"/>
      <c r="D48" s="540"/>
      <c r="E48" s="540"/>
      <c r="F48" s="540"/>
      <c r="G48" s="540"/>
      <c r="H48" s="72" t="s">
        <v>37</v>
      </c>
      <c r="I48" s="541" t="s">
        <v>36</v>
      </c>
      <c r="J48" s="541"/>
      <c r="K48" s="541"/>
      <c r="U48" s="73"/>
      <c r="V48" s="70"/>
    </row>
    <row r="49" spans="1:22" x14ac:dyDescent="0.7">
      <c r="A49" s="70"/>
      <c r="C49" s="74" t="s">
        <v>22</v>
      </c>
      <c r="V49" s="70"/>
    </row>
    <row r="50" spans="1:22" x14ac:dyDescent="0.7">
      <c r="A50" s="70"/>
      <c r="C50" s="74" t="s">
        <v>23</v>
      </c>
      <c r="V50" s="70"/>
    </row>
    <row r="51" spans="1:22" x14ac:dyDescent="0.7">
      <c r="A51" s="70"/>
      <c r="B51" s="68"/>
      <c r="C51" s="75" t="s">
        <v>24</v>
      </c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76"/>
    </row>
  </sheetData>
  <sheetProtection sheet="1" objects="1" scenarios="1"/>
  <mergeCells count="180">
    <mergeCell ref="B44:AC44"/>
    <mergeCell ref="B45:AB45"/>
    <mergeCell ref="B48:G48"/>
    <mergeCell ref="I48:K48"/>
    <mergeCell ref="U40:W41"/>
    <mergeCell ref="X40:AA41"/>
    <mergeCell ref="AB40:AB41"/>
    <mergeCell ref="AC40:AD41"/>
    <mergeCell ref="B42:AC42"/>
    <mergeCell ref="B43:AC43"/>
    <mergeCell ref="B40:D41"/>
    <mergeCell ref="E40:G41"/>
    <mergeCell ref="H40:J41"/>
    <mergeCell ref="K40:N41"/>
    <mergeCell ref="O40:P41"/>
    <mergeCell ref="R40:T41"/>
    <mergeCell ref="B32:D33"/>
    <mergeCell ref="E32:G33"/>
    <mergeCell ref="H32:J33"/>
    <mergeCell ref="K32:N33"/>
    <mergeCell ref="O32:P33"/>
    <mergeCell ref="R32:T33"/>
    <mergeCell ref="U32:W33"/>
    <mergeCell ref="X32:AA33"/>
    <mergeCell ref="AB32:AD33"/>
    <mergeCell ref="B30:D31"/>
    <mergeCell ref="E30:G31"/>
    <mergeCell ref="H30:J31"/>
    <mergeCell ref="K30:N31"/>
    <mergeCell ref="O30:P31"/>
    <mergeCell ref="R30:T31"/>
    <mergeCell ref="U30:W31"/>
    <mergeCell ref="X30:AA31"/>
    <mergeCell ref="AB30:AD31"/>
    <mergeCell ref="U26:W27"/>
    <mergeCell ref="X26:AA27"/>
    <mergeCell ref="AB26:AD27"/>
    <mergeCell ref="B28:D29"/>
    <mergeCell ref="E28:G29"/>
    <mergeCell ref="H28:J29"/>
    <mergeCell ref="K28:N29"/>
    <mergeCell ref="O28:P29"/>
    <mergeCell ref="R28:T29"/>
    <mergeCell ref="U28:W29"/>
    <mergeCell ref="B26:D27"/>
    <mergeCell ref="E26:G27"/>
    <mergeCell ref="H26:J27"/>
    <mergeCell ref="K26:N27"/>
    <mergeCell ref="O26:P27"/>
    <mergeCell ref="R26:T27"/>
    <mergeCell ref="X28:AA29"/>
    <mergeCell ref="AB28:AD29"/>
    <mergeCell ref="B24:D25"/>
    <mergeCell ref="E24:G25"/>
    <mergeCell ref="H24:J25"/>
    <mergeCell ref="K24:N25"/>
    <mergeCell ref="O24:P25"/>
    <mergeCell ref="R24:T25"/>
    <mergeCell ref="U24:W25"/>
    <mergeCell ref="X24:AA25"/>
    <mergeCell ref="AB24:AD25"/>
    <mergeCell ref="B22:D23"/>
    <mergeCell ref="E22:G23"/>
    <mergeCell ref="H22:J23"/>
    <mergeCell ref="K22:N23"/>
    <mergeCell ref="O22:P23"/>
    <mergeCell ref="R22:T23"/>
    <mergeCell ref="U22:W23"/>
    <mergeCell ref="X22:AA23"/>
    <mergeCell ref="AB22:AD23"/>
    <mergeCell ref="U18:W19"/>
    <mergeCell ref="X18:AA19"/>
    <mergeCell ref="AB18:AD19"/>
    <mergeCell ref="B20:D21"/>
    <mergeCell ref="E20:G21"/>
    <mergeCell ref="H20:J21"/>
    <mergeCell ref="K20:N21"/>
    <mergeCell ref="O20:P21"/>
    <mergeCell ref="R20:T21"/>
    <mergeCell ref="U20:W21"/>
    <mergeCell ref="B18:D19"/>
    <mergeCell ref="E18:G19"/>
    <mergeCell ref="H18:J19"/>
    <mergeCell ref="K18:N19"/>
    <mergeCell ref="O18:P19"/>
    <mergeCell ref="R18:T19"/>
    <mergeCell ref="X20:AA21"/>
    <mergeCell ref="AB20:AD21"/>
    <mergeCell ref="B16:D17"/>
    <mergeCell ref="E16:G17"/>
    <mergeCell ref="H16:J17"/>
    <mergeCell ref="K16:N17"/>
    <mergeCell ref="O16:P17"/>
    <mergeCell ref="R16:T17"/>
    <mergeCell ref="U16:W17"/>
    <mergeCell ref="X16:AA17"/>
    <mergeCell ref="AB16:AD17"/>
    <mergeCell ref="B14:D15"/>
    <mergeCell ref="E14:G15"/>
    <mergeCell ref="H14:J15"/>
    <mergeCell ref="K14:N15"/>
    <mergeCell ref="O14:P15"/>
    <mergeCell ref="R14:T15"/>
    <mergeCell ref="U14:W15"/>
    <mergeCell ref="X14:AA15"/>
    <mergeCell ref="AB14:AD15"/>
    <mergeCell ref="B12:D13"/>
    <mergeCell ref="E12:G13"/>
    <mergeCell ref="H12:J13"/>
    <mergeCell ref="K12:N13"/>
    <mergeCell ref="O12:P13"/>
    <mergeCell ref="R12:T13"/>
    <mergeCell ref="U12:W13"/>
    <mergeCell ref="X12:AA13"/>
    <mergeCell ref="AB12:AD13"/>
    <mergeCell ref="B10:D11"/>
    <mergeCell ref="E10:G11"/>
    <mergeCell ref="H10:J11"/>
    <mergeCell ref="K10:N11"/>
    <mergeCell ref="O10:P11"/>
    <mergeCell ref="R10:T11"/>
    <mergeCell ref="U10:W11"/>
    <mergeCell ref="X10:AA11"/>
    <mergeCell ref="AB10:AD11"/>
    <mergeCell ref="A1:AC1"/>
    <mergeCell ref="R3:U3"/>
    <mergeCell ref="V3:AB3"/>
    <mergeCell ref="C5:E5"/>
    <mergeCell ref="S5:V5"/>
    <mergeCell ref="B7:D9"/>
    <mergeCell ref="E7:G9"/>
    <mergeCell ref="H7:J9"/>
    <mergeCell ref="K7:N9"/>
    <mergeCell ref="O7:P9"/>
    <mergeCell ref="R7:T9"/>
    <mergeCell ref="U7:W9"/>
    <mergeCell ref="X7:AA9"/>
    <mergeCell ref="AB7:AD9"/>
    <mergeCell ref="B34:D35"/>
    <mergeCell ref="E34:G35"/>
    <mergeCell ref="H34:J35"/>
    <mergeCell ref="K34:N35"/>
    <mergeCell ref="O34:P35"/>
    <mergeCell ref="R34:T35"/>
    <mergeCell ref="U34:W35"/>
    <mergeCell ref="X34:AA35"/>
    <mergeCell ref="AB34:AD35"/>
    <mergeCell ref="B36:D37"/>
    <mergeCell ref="E36:G37"/>
    <mergeCell ref="H36:J37"/>
    <mergeCell ref="K36:N37"/>
    <mergeCell ref="O36:P37"/>
    <mergeCell ref="R36:T37"/>
    <mergeCell ref="U36:W37"/>
    <mergeCell ref="X36:AA37"/>
    <mergeCell ref="AB36:AD37"/>
    <mergeCell ref="B38:D39"/>
    <mergeCell ref="E38:G39"/>
    <mergeCell ref="H38:J39"/>
    <mergeCell ref="K38:N39"/>
    <mergeCell ref="O38:P39"/>
    <mergeCell ref="R38:T39"/>
    <mergeCell ref="U38:W39"/>
    <mergeCell ref="X38:AA39"/>
    <mergeCell ref="AB38:AD39"/>
    <mergeCell ref="A28:A29"/>
    <mergeCell ref="A30:A31"/>
    <mergeCell ref="A32:A33"/>
    <mergeCell ref="A34:A35"/>
    <mergeCell ref="A36:A37"/>
    <mergeCell ref="A38:A3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</mergeCells>
  <phoneticPr fontId="1"/>
  <pageMargins left="0.11811023622047245" right="0.11811023622047245" top="0.74803149606299213" bottom="0.74803149606299213" header="0.31496062992125984" footer="0.31496062992125984"/>
  <pageSetup paperSize="9" scale="9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6ACFB-8482-4E71-B037-E060097A3EEE}">
  <dimension ref="A1:R85"/>
  <sheetViews>
    <sheetView showZeros="0" view="pageBreakPreview" zoomScaleNormal="100" zoomScaleSheetLayoutView="100" workbookViewId="0">
      <selection activeCell="F6" sqref="F6:L7"/>
    </sheetView>
  </sheetViews>
  <sheetFormatPr defaultRowHeight="17.649999999999999" x14ac:dyDescent="0.7"/>
  <cols>
    <col min="1" max="1" width="3.125" customWidth="1"/>
    <col min="2" max="2" width="6" customWidth="1"/>
    <col min="3" max="5" width="4.875" customWidth="1"/>
    <col min="6" max="12" width="4.25" customWidth="1"/>
    <col min="13" max="15" width="4.625" customWidth="1"/>
    <col min="16" max="25" width="4.25" customWidth="1"/>
  </cols>
  <sheetData>
    <row r="1" spans="1:18" ht="19.899999999999999" x14ac:dyDescent="0.7">
      <c r="A1" s="380" t="s">
        <v>142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</row>
    <row r="3" spans="1:18" ht="19.899999999999999" x14ac:dyDescent="0.8">
      <c r="J3" s="578" t="s">
        <v>63</v>
      </c>
      <c r="K3" s="579"/>
      <c r="L3" s="579"/>
      <c r="M3" s="580">
        <f>実績報告書!M6</f>
        <v>0</v>
      </c>
      <c r="N3" s="580"/>
      <c r="O3" s="580"/>
      <c r="P3" s="580"/>
      <c r="Q3" s="580"/>
      <c r="R3" s="580"/>
    </row>
    <row r="4" spans="1:18" ht="4.5" customHeight="1" x14ac:dyDescent="0.7"/>
    <row r="5" spans="1:18" ht="41.25" customHeight="1" x14ac:dyDescent="0.7">
      <c r="B5" s="12" t="s">
        <v>143</v>
      </c>
      <c r="C5" s="581" t="s">
        <v>144</v>
      </c>
      <c r="D5" s="311"/>
      <c r="E5" s="311"/>
      <c r="F5" s="582" t="s">
        <v>145</v>
      </c>
      <c r="G5" s="583"/>
      <c r="H5" s="583"/>
      <c r="I5" s="583"/>
      <c r="J5" s="583"/>
      <c r="K5" s="583"/>
      <c r="L5" s="583"/>
      <c r="M5" s="583" t="s">
        <v>146</v>
      </c>
      <c r="N5" s="583"/>
      <c r="O5" s="583"/>
      <c r="P5" s="583" t="s">
        <v>147</v>
      </c>
      <c r="Q5" s="583"/>
      <c r="R5" s="583"/>
    </row>
    <row r="6" spans="1:18" ht="15.75" customHeight="1" x14ac:dyDescent="0.7">
      <c r="B6" s="560">
        <v>1</v>
      </c>
      <c r="C6" s="562" t="str">
        <f>PHONETIC(入力２!C14)</f>
        <v/>
      </c>
      <c r="D6" s="563"/>
      <c r="E6" s="564"/>
      <c r="F6" s="565">
        <f>入力２!F14</f>
        <v>0</v>
      </c>
      <c r="G6" s="565"/>
      <c r="H6" s="565"/>
      <c r="I6" s="565"/>
      <c r="J6" s="565"/>
      <c r="K6" s="565"/>
      <c r="L6" s="566"/>
      <c r="M6" s="568">
        <f>入力２!J14</f>
        <v>0</v>
      </c>
      <c r="N6" s="569"/>
      <c r="O6" s="570"/>
      <c r="P6" s="574">
        <f>入力２!B14</f>
        <v>0</v>
      </c>
      <c r="Q6" s="565"/>
      <c r="R6" s="566"/>
    </row>
    <row r="7" spans="1:18" ht="15.75" customHeight="1" x14ac:dyDescent="0.7">
      <c r="B7" s="561"/>
      <c r="C7" s="576">
        <f>入力２!C14</f>
        <v>0</v>
      </c>
      <c r="D7" s="379" ph="1"/>
      <c r="E7" s="577" ph="1"/>
      <c r="F7" s="362"/>
      <c r="G7" s="362"/>
      <c r="H7" s="362"/>
      <c r="I7" s="362"/>
      <c r="J7" s="362"/>
      <c r="K7" s="362"/>
      <c r="L7" s="567"/>
      <c r="M7" s="571"/>
      <c r="N7" s="572"/>
      <c r="O7" s="573"/>
      <c r="P7" s="575"/>
      <c r="Q7" s="362"/>
      <c r="R7" s="567"/>
    </row>
    <row r="8" spans="1:18" ht="15.75" customHeight="1" x14ac:dyDescent="0.7">
      <c r="B8" s="560">
        <v>2</v>
      </c>
      <c r="C8" s="562" t="str">
        <f>PHONETIC(入力２!C16)</f>
        <v/>
      </c>
      <c r="D8" s="563"/>
      <c r="E8" s="564"/>
      <c r="F8" s="565">
        <f>入力２!F16</f>
        <v>0</v>
      </c>
      <c r="G8" s="565"/>
      <c r="H8" s="565"/>
      <c r="I8" s="565"/>
      <c r="J8" s="565"/>
      <c r="K8" s="565"/>
      <c r="L8" s="566"/>
      <c r="M8" s="568">
        <f>入力２!J16</f>
        <v>0</v>
      </c>
      <c r="N8" s="569"/>
      <c r="O8" s="570"/>
      <c r="P8" s="574">
        <f>入力２!B16</f>
        <v>0</v>
      </c>
      <c r="Q8" s="565"/>
      <c r="R8" s="566"/>
    </row>
    <row r="9" spans="1:18" ht="15.75" customHeight="1" x14ac:dyDescent="0.7">
      <c r="B9" s="561"/>
      <c r="C9" s="576">
        <f>入力２!C16</f>
        <v>0</v>
      </c>
      <c r="D9" s="379" ph="1"/>
      <c r="E9" s="577" ph="1"/>
      <c r="F9" s="362"/>
      <c r="G9" s="362"/>
      <c r="H9" s="362"/>
      <c r="I9" s="362"/>
      <c r="J9" s="362"/>
      <c r="K9" s="362"/>
      <c r="L9" s="567"/>
      <c r="M9" s="571"/>
      <c r="N9" s="572"/>
      <c r="O9" s="573"/>
      <c r="P9" s="575"/>
      <c r="Q9" s="362"/>
      <c r="R9" s="567"/>
    </row>
    <row r="10" spans="1:18" ht="15.75" customHeight="1" x14ac:dyDescent="0.7">
      <c r="B10" s="560">
        <v>3</v>
      </c>
      <c r="C10" s="562" t="str">
        <f>PHONETIC(入力２!C18)</f>
        <v/>
      </c>
      <c r="D10" s="563"/>
      <c r="E10" s="564"/>
      <c r="F10" s="565">
        <f>入力２!F18</f>
        <v>0</v>
      </c>
      <c r="G10" s="565"/>
      <c r="H10" s="565"/>
      <c r="I10" s="565"/>
      <c r="J10" s="565"/>
      <c r="K10" s="565"/>
      <c r="L10" s="566"/>
      <c r="M10" s="568">
        <f>入力２!J18</f>
        <v>0</v>
      </c>
      <c r="N10" s="569"/>
      <c r="O10" s="570"/>
      <c r="P10" s="574">
        <f>入力２!B18</f>
        <v>0</v>
      </c>
      <c r="Q10" s="565"/>
      <c r="R10" s="566"/>
    </row>
    <row r="11" spans="1:18" ht="15.75" customHeight="1" x14ac:dyDescent="0.7">
      <c r="B11" s="561"/>
      <c r="C11" s="576">
        <f>入力２!C18</f>
        <v>0</v>
      </c>
      <c r="D11" s="379" ph="1"/>
      <c r="E11" s="577" ph="1"/>
      <c r="F11" s="362"/>
      <c r="G11" s="362"/>
      <c r="H11" s="362"/>
      <c r="I11" s="362"/>
      <c r="J11" s="362"/>
      <c r="K11" s="362"/>
      <c r="L11" s="567"/>
      <c r="M11" s="571"/>
      <c r="N11" s="572"/>
      <c r="O11" s="573"/>
      <c r="P11" s="575"/>
      <c r="Q11" s="362"/>
      <c r="R11" s="567"/>
    </row>
    <row r="12" spans="1:18" ht="15.75" customHeight="1" x14ac:dyDescent="0.7">
      <c r="B12" s="560">
        <v>4</v>
      </c>
      <c r="C12" s="562" t="str">
        <f>PHONETIC(入力２!C20)</f>
        <v/>
      </c>
      <c r="D12" s="563"/>
      <c r="E12" s="564"/>
      <c r="F12" s="565">
        <f>入力２!F20</f>
        <v>0</v>
      </c>
      <c r="G12" s="565"/>
      <c r="H12" s="565"/>
      <c r="I12" s="565"/>
      <c r="J12" s="565"/>
      <c r="K12" s="565"/>
      <c r="L12" s="566"/>
      <c r="M12" s="568">
        <f>入力２!J20</f>
        <v>0</v>
      </c>
      <c r="N12" s="569"/>
      <c r="O12" s="570"/>
      <c r="P12" s="574">
        <f>入力２!B20</f>
        <v>0</v>
      </c>
      <c r="Q12" s="565"/>
      <c r="R12" s="566"/>
    </row>
    <row r="13" spans="1:18" ht="15.75" customHeight="1" x14ac:dyDescent="0.7">
      <c r="B13" s="561"/>
      <c r="C13" s="576">
        <f>入力２!C20</f>
        <v>0</v>
      </c>
      <c r="D13" s="379" ph="1"/>
      <c r="E13" s="577" ph="1"/>
      <c r="F13" s="362"/>
      <c r="G13" s="362"/>
      <c r="H13" s="362"/>
      <c r="I13" s="362"/>
      <c r="J13" s="362"/>
      <c r="K13" s="362"/>
      <c r="L13" s="567"/>
      <c r="M13" s="571"/>
      <c r="N13" s="572"/>
      <c r="O13" s="573"/>
      <c r="P13" s="575"/>
      <c r="Q13" s="362"/>
      <c r="R13" s="567"/>
    </row>
    <row r="14" spans="1:18" ht="15.75" customHeight="1" x14ac:dyDescent="0.7">
      <c r="B14" s="560">
        <v>5</v>
      </c>
      <c r="C14" s="562" t="str">
        <f>PHONETIC(入力２!C22)</f>
        <v/>
      </c>
      <c r="D14" s="563"/>
      <c r="E14" s="564"/>
      <c r="F14" s="565">
        <f>入力２!F22</f>
        <v>0</v>
      </c>
      <c r="G14" s="565"/>
      <c r="H14" s="565"/>
      <c r="I14" s="565"/>
      <c r="J14" s="565"/>
      <c r="K14" s="565"/>
      <c r="L14" s="566"/>
      <c r="M14" s="568">
        <f>入力２!J22</f>
        <v>0</v>
      </c>
      <c r="N14" s="569"/>
      <c r="O14" s="570"/>
      <c r="P14" s="574">
        <f>入力２!B22</f>
        <v>0</v>
      </c>
      <c r="Q14" s="565"/>
      <c r="R14" s="566"/>
    </row>
    <row r="15" spans="1:18" ht="15.75" customHeight="1" x14ac:dyDescent="0.7">
      <c r="B15" s="561"/>
      <c r="C15" s="576">
        <f>入力２!C22</f>
        <v>0</v>
      </c>
      <c r="D15" s="379" ph="1"/>
      <c r="E15" s="577" ph="1"/>
      <c r="F15" s="362"/>
      <c r="G15" s="362"/>
      <c r="H15" s="362"/>
      <c r="I15" s="362"/>
      <c r="J15" s="362"/>
      <c r="K15" s="362"/>
      <c r="L15" s="567"/>
      <c r="M15" s="571"/>
      <c r="N15" s="572"/>
      <c r="O15" s="573"/>
      <c r="P15" s="575"/>
      <c r="Q15" s="362"/>
      <c r="R15" s="567"/>
    </row>
    <row r="16" spans="1:18" ht="15.75" customHeight="1" x14ac:dyDescent="0.7">
      <c r="B16" s="560">
        <v>6</v>
      </c>
      <c r="C16" s="562" t="str">
        <f>PHONETIC(入力２!C24)</f>
        <v/>
      </c>
      <c r="D16" s="563"/>
      <c r="E16" s="564"/>
      <c r="F16" s="565">
        <f>入力２!F24</f>
        <v>0</v>
      </c>
      <c r="G16" s="565"/>
      <c r="H16" s="565"/>
      <c r="I16" s="565"/>
      <c r="J16" s="565"/>
      <c r="K16" s="565"/>
      <c r="L16" s="566"/>
      <c r="M16" s="568">
        <f>入力２!J24</f>
        <v>0</v>
      </c>
      <c r="N16" s="569"/>
      <c r="O16" s="570"/>
      <c r="P16" s="574">
        <f>入力２!B24</f>
        <v>0</v>
      </c>
      <c r="Q16" s="565"/>
      <c r="R16" s="566"/>
    </row>
    <row r="17" spans="2:18" ht="15.75" customHeight="1" x14ac:dyDescent="0.7">
      <c r="B17" s="561"/>
      <c r="C17" s="576">
        <f>入力２!C24</f>
        <v>0</v>
      </c>
      <c r="D17" s="379" ph="1"/>
      <c r="E17" s="577" ph="1"/>
      <c r="F17" s="362"/>
      <c r="G17" s="362"/>
      <c r="H17" s="362"/>
      <c r="I17" s="362"/>
      <c r="J17" s="362"/>
      <c r="K17" s="362"/>
      <c r="L17" s="567"/>
      <c r="M17" s="571"/>
      <c r="N17" s="572"/>
      <c r="O17" s="573"/>
      <c r="P17" s="575"/>
      <c r="Q17" s="362"/>
      <c r="R17" s="567"/>
    </row>
    <row r="18" spans="2:18" ht="15.75" customHeight="1" x14ac:dyDescent="0.7">
      <c r="B18" s="560">
        <v>7</v>
      </c>
      <c r="C18" s="562" t="str">
        <f>PHONETIC(入力２!C26)</f>
        <v/>
      </c>
      <c r="D18" s="563"/>
      <c r="E18" s="564"/>
      <c r="F18" s="565">
        <f>入力２!F26</f>
        <v>0</v>
      </c>
      <c r="G18" s="565"/>
      <c r="H18" s="565"/>
      <c r="I18" s="565"/>
      <c r="J18" s="565"/>
      <c r="K18" s="565"/>
      <c r="L18" s="566"/>
      <c r="M18" s="568">
        <f>入力２!J26</f>
        <v>0</v>
      </c>
      <c r="N18" s="569"/>
      <c r="O18" s="570"/>
      <c r="P18" s="574">
        <f>入力２!B26</f>
        <v>0</v>
      </c>
      <c r="Q18" s="565"/>
      <c r="R18" s="566"/>
    </row>
    <row r="19" spans="2:18" ht="15.75" customHeight="1" x14ac:dyDescent="0.7">
      <c r="B19" s="561"/>
      <c r="C19" s="576">
        <f>入力２!C26</f>
        <v>0</v>
      </c>
      <c r="D19" s="379" ph="1"/>
      <c r="E19" s="577" ph="1"/>
      <c r="F19" s="362"/>
      <c r="G19" s="362"/>
      <c r="H19" s="362"/>
      <c r="I19" s="362"/>
      <c r="J19" s="362"/>
      <c r="K19" s="362"/>
      <c r="L19" s="567"/>
      <c r="M19" s="571"/>
      <c r="N19" s="572"/>
      <c r="O19" s="573"/>
      <c r="P19" s="575"/>
      <c r="Q19" s="362"/>
      <c r="R19" s="567"/>
    </row>
    <row r="20" spans="2:18" ht="15.75" customHeight="1" x14ac:dyDescent="0.7">
      <c r="B20" s="560">
        <v>8</v>
      </c>
      <c r="C20" s="562" t="str">
        <f>PHONETIC(入力２!C28)</f>
        <v/>
      </c>
      <c r="D20" s="563"/>
      <c r="E20" s="564"/>
      <c r="F20" s="565">
        <f>入力２!F28</f>
        <v>0</v>
      </c>
      <c r="G20" s="565"/>
      <c r="H20" s="565"/>
      <c r="I20" s="565"/>
      <c r="J20" s="565"/>
      <c r="K20" s="565"/>
      <c r="L20" s="566"/>
      <c r="M20" s="568">
        <f>入力２!J28</f>
        <v>0</v>
      </c>
      <c r="N20" s="569"/>
      <c r="O20" s="570"/>
      <c r="P20" s="574">
        <f>入力２!B28</f>
        <v>0</v>
      </c>
      <c r="Q20" s="565"/>
      <c r="R20" s="566"/>
    </row>
    <row r="21" spans="2:18" ht="15.75" customHeight="1" x14ac:dyDescent="0.7">
      <c r="B21" s="561"/>
      <c r="C21" s="576">
        <f>入力２!C28</f>
        <v>0</v>
      </c>
      <c r="D21" s="379" ph="1"/>
      <c r="E21" s="577" ph="1"/>
      <c r="F21" s="362"/>
      <c r="G21" s="362"/>
      <c r="H21" s="362"/>
      <c r="I21" s="362"/>
      <c r="J21" s="362"/>
      <c r="K21" s="362"/>
      <c r="L21" s="567"/>
      <c r="M21" s="571"/>
      <c r="N21" s="572"/>
      <c r="O21" s="573"/>
      <c r="P21" s="575"/>
      <c r="Q21" s="362"/>
      <c r="R21" s="567"/>
    </row>
    <row r="22" spans="2:18" ht="15.75" customHeight="1" x14ac:dyDescent="0.7">
      <c r="B22" s="560">
        <v>9</v>
      </c>
      <c r="C22" s="562" t="str">
        <f>PHONETIC(入力２!C30)</f>
        <v/>
      </c>
      <c r="D22" s="563"/>
      <c r="E22" s="564"/>
      <c r="F22" s="565">
        <f>入力２!F30</f>
        <v>0</v>
      </c>
      <c r="G22" s="565"/>
      <c r="H22" s="565"/>
      <c r="I22" s="565"/>
      <c r="J22" s="565"/>
      <c r="K22" s="565"/>
      <c r="L22" s="566"/>
      <c r="M22" s="568">
        <f>入力２!J30</f>
        <v>0</v>
      </c>
      <c r="N22" s="569"/>
      <c r="O22" s="570"/>
      <c r="P22" s="574">
        <f>入力２!B30</f>
        <v>0</v>
      </c>
      <c r="Q22" s="565"/>
      <c r="R22" s="566"/>
    </row>
    <row r="23" spans="2:18" ht="15.75" customHeight="1" x14ac:dyDescent="0.7">
      <c r="B23" s="561"/>
      <c r="C23" s="576">
        <f>入力２!C30</f>
        <v>0</v>
      </c>
      <c r="D23" s="379" ph="1"/>
      <c r="E23" s="577" ph="1"/>
      <c r="F23" s="362"/>
      <c r="G23" s="362"/>
      <c r="H23" s="362"/>
      <c r="I23" s="362"/>
      <c r="J23" s="362"/>
      <c r="K23" s="362"/>
      <c r="L23" s="567"/>
      <c r="M23" s="571"/>
      <c r="N23" s="572"/>
      <c r="O23" s="573"/>
      <c r="P23" s="575"/>
      <c r="Q23" s="362"/>
      <c r="R23" s="567"/>
    </row>
    <row r="24" spans="2:18" ht="15.75" customHeight="1" x14ac:dyDescent="0.7">
      <c r="B24" s="560">
        <v>10</v>
      </c>
      <c r="C24" s="562" t="str">
        <f>PHONETIC(入力２!C32)</f>
        <v/>
      </c>
      <c r="D24" s="563"/>
      <c r="E24" s="564"/>
      <c r="F24" s="565">
        <f>入力２!F32</f>
        <v>0</v>
      </c>
      <c r="G24" s="565"/>
      <c r="H24" s="565"/>
      <c r="I24" s="565"/>
      <c r="J24" s="565"/>
      <c r="K24" s="565"/>
      <c r="L24" s="566"/>
      <c r="M24" s="568">
        <f>入力２!J32</f>
        <v>0</v>
      </c>
      <c r="N24" s="569"/>
      <c r="O24" s="570"/>
      <c r="P24" s="574">
        <f>入力２!B32</f>
        <v>0</v>
      </c>
      <c r="Q24" s="565"/>
      <c r="R24" s="566"/>
    </row>
    <row r="25" spans="2:18" ht="15.75" customHeight="1" x14ac:dyDescent="0.7">
      <c r="B25" s="561"/>
      <c r="C25" s="576">
        <f>入力２!C32</f>
        <v>0</v>
      </c>
      <c r="D25" s="379" ph="1"/>
      <c r="E25" s="577" ph="1"/>
      <c r="F25" s="362"/>
      <c r="G25" s="362"/>
      <c r="H25" s="362"/>
      <c r="I25" s="362"/>
      <c r="J25" s="362"/>
      <c r="K25" s="362"/>
      <c r="L25" s="567"/>
      <c r="M25" s="571"/>
      <c r="N25" s="572"/>
      <c r="O25" s="573"/>
      <c r="P25" s="575"/>
      <c r="Q25" s="362"/>
      <c r="R25" s="567"/>
    </row>
    <row r="26" spans="2:18" ht="15.75" customHeight="1" x14ac:dyDescent="0.7">
      <c r="B26" s="560">
        <v>11</v>
      </c>
      <c r="C26" s="562" t="str">
        <f>PHONETIC(入力２!C34)</f>
        <v/>
      </c>
      <c r="D26" s="563"/>
      <c r="E26" s="564"/>
      <c r="F26" s="565">
        <f>入力２!F34</f>
        <v>0</v>
      </c>
      <c r="G26" s="565"/>
      <c r="H26" s="565"/>
      <c r="I26" s="565"/>
      <c r="J26" s="565"/>
      <c r="K26" s="565"/>
      <c r="L26" s="566"/>
      <c r="M26" s="568">
        <f>入力２!J34</f>
        <v>0</v>
      </c>
      <c r="N26" s="569"/>
      <c r="O26" s="570"/>
      <c r="P26" s="574">
        <f>入力２!B34</f>
        <v>0</v>
      </c>
      <c r="Q26" s="565"/>
      <c r="R26" s="566"/>
    </row>
    <row r="27" spans="2:18" ht="15.75" customHeight="1" x14ac:dyDescent="0.7">
      <c r="B27" s="561"/>
      <c r="C27" s="576">
        <f>入力２!C34</f>
        <v>0</v>
      </c>
      <c r="D27" s="379" ph="1"/>
      <c r="E27" s="577" ph="1"/>
      <c r="F27" s="362"/>
      <c r="G27" s="362"/>
      <c r="H27" s="362"/>
      <c r="I27" s="362"/>
      <c r="J27" s="362"/>
      <c r="K27" s="362"/>
      <c r="L27" s="567"/>
      <c r="M27" s="571"/>
      <c r="N27" s="572"/>
      <c r="O27" s="573"/>
      <c r="P27" s="575"/>
      <c r="Q27" s="362"/>
      <c r="R27" s="567"/>
    </row>
    <row r="28" spans="2:18" ht="15.75" customHeight="1" x14ac:dyDescent="0.7">
      <c r="B28" s="560">
        <v>12</v>
      </c>
      <c r="C28" s="562" t="str">
        <f>PHONETIC(入力２!C36)</f>
        <v/>
      </c>
      <c r="D28" s="563"/>
      <c r="E28" s="564"/>
      <c r="F28" s="565">
        <f>入力２!F36</f>
        <v>0</v>
      </c>
      <c r="G28" s="565"/>
      <c r="H28" s="565"/>
      <c r="I28" s="565"/>
      <c r="J28" s="565"/>
      <c r="K28" s="565"/>
      <c r="L28" s="566"/>
      <c r="M28" s="568">
        <f>入力２!J36</f>
        <v>0</v>
      </c>
      <c r="N28" s="569"/>
      <c r="O28" s="570"/>
      <c r="P28" s="574">
        <f>入力２!B36</f>
        <v>0</v>
      </c>
      <c r="Q28" s="565"/>
      <c r="R28" s="566"/>
    </row>
    <row r="29" spans="2:18" ht="15.75" customHeight="1" x14ac:dyDescent="0.7">
      <c r="B29" s="561"/>
      <c r="C29" s="576">
        <f>入力２!C36</f>
        <v>0</v>
      </c>
      <c r="D29" s="379" ph="1"/>
      <c r="E29" s="577" ph="1"/>
      <c r="F29" s="362"/>
      <c r="G29" s="362"/>
      <c r="H29" s="362"/>
      <c r="I29" s="362"/>
      <c r="J29" s="362"/>
      <c r="K29" s="362"/>
      <c r="L29" s="567"/>
      <c r="M29" s="571"/>
      <c r="N29" s="572"/>
      <c r="O29" s="573"/>
      <c r="P29" s="575"/>
      <c r="Q29" s="362"/>
      <c r="R29" s="567"/>
    </row>
    <row r="30" spans="2:18" ht="15.75" customHeight="1" x14ac:dyDescent="0.7">
      <c r="B30" s="560">
        <v>13</v>
      </c>
      <c r="C30" s="562" t="str">
        <f>PHONETIC(入力２!C38)</f>
        <v/>
      </c>
      <c r="D30" s="563"/>
      <c r="E30" s="564"/>
      <c r="F30" s="565">
        <f>入力２!F38</f>
        <v>0</v>
      </c>
      <c r="G30" s="565"/>
      <c r="H30" s="565"/>
      <c r="I30" s="565"/>
      <c r="J30" s="565"/>
      <c r="K30" s="565"/>
      <c r="L30" s="566"/>
      <c r="M30" s="568">
        <f>入力２!J38</f>
        <v>0</v>
      </c>
      <c r="N30" s="569"/>
      <c r="O30" s="570"/>
      <c r="P30" s="574">
        <f>入力２!B38</f>
        <v>0</v>
      </c>
      <c r="Q30" s="565"/>
      <c r="R30" s="566"/>
    </row>
    <row r="31" spans="2:18" ht="15.75" customHeight="1" x14ac:dyDescent="0.7">
      <c r="B31" s="561"/>
      <c r="C31" s="576">
        <f>入力２!C38</f>
        <v>0</v>
      </c>
      <c r="D31" s="379" ph="1"/>
      <c r="E31" s="577" ph="1"/>
      <c r="F31" s="362"/>
      <c r="G31" s="362"/>
      <c r="H31" s="362"/>
      <c r="I31" s="362"/>
      <c r="J31" s="362"/>
      <c r="K31" s="362"/>
      <c r="L31" s="567"/>
      <c r="M31" s="571"/>
      <c r="N31" s="572"/>
      <c r="O31" s="573"/>
      <c r="P31" s="575"/>
      <c r="Q31" s="362"/>
      <c r="R31" s="567"/>
    </row>
    <row r="32" spans="2:18" ht="15.75" customHeight="1" x14ac:dyDescent="0.7">
      <c r="B32" s="560">
        <v>14</v>
      </c>
      <c r="C32" s="562" t="str">
        <f>PHONETIC(入力２!C40)</f>
        <v/>
      </c>
      <c r="D32" s="563"/>
      <c r="E32" s="564"/>
      <c r="F32" s="565">
        <f>入力２!F40</f>
        <v>0</v>
      </c>
      <c r="G32" s="565"/>
      <c r="H32" s="565"/>
      <c r="I32" s="565"/>
      <c r="J32" s="565"/>
      <c r="K32" s="565"/>
      <c r="L32" s="566"/>
      <c r="M32" s="568">
        <f>入力２!J40</f>
        <v>0</v>
      </c>
      <c r="N32" s="569"/>
      <c r="O32" s="570"/>
      <c r="P32" s="574">
        <f>入力２!B40</f>
        <v>0</v>
      </c>
      <c r="Q32" s="565"/>
      <c r="R32" s="566"/>
    </row>
    <row r="33" spans="2:18" ht="15.75" customHeight="1" x14ac:dyDescent="0.7">
      <c r="B33" s="561"/>
      <c r="C33" s="576">
        <f>入力２!C40</f>
        <v>0</v>
      </c>
      <c r="D33" s="379" ph="1"/>
      <c r="E33" s="577" ph="1"/>
      <c r="F33" s="362"/>
      <c r="G33" s="362"/>
      <c r="H33" s="362"/>
      <c r="I33" s="362"/>
      <c r="J33" s="362"/>
      <c r="K33" s="362"/>
      <c r="L33" s="567"/>
      <c r="M33" s="571"/>
      <c r="N33" s="572"/>
      <c r="O33" s="573"/>
      <c r="P33" s="575"/>
      <c r="Q33" s="362"/>
      <c r="R33" s="567"/>
    </row>
    <row r="34" spans="2:18" ht="15.75" customHeight="1" x14ac:dyDescent="0.7">
      <c r="B34" s="560">
        <v>15</v>
      </c>
      <c r="C34" s="562" t="str">
        <f>PHONETIC(入力２!C42)</f>
        <v/>
      </c>
      <c r="D34" s="563"/>
      <c r="E34" s="564"/>
      <c r="F34" s="565">
        <f>入力２!F42</f>
        <v>0</v>
      </c>
      <c r="G34" s="565"/>
      <c r="H34" s="565"/>
      <c r="I34" s="565"/>
      <c r="J34" s="565"/>
      <c r="K34" s="565"/>
      <c r="L34" s="566"/>
      <c r="M34" s="568">
        <f>入力２!J42</f>
        <v>0</v>
      </c>
      <c r="N34" s="569"/>
      <c r="O34" s="570"/>
      <c r="P34" s="574">
        <f>入力２!B42</f>
        <v>0</v>
      </c>
      <c r="Q34" s="565"/>
      <c r="R34" s="566"/>
    </row>
    <row r="35" spans="2:18" ht="15.75" customHeight="1" x14ac:dyDescent="0.7">
      <c r="B35" s="561"/>
      <c r="C35" s="576">
        <f>入力２!C42</f>
        <v>0</v>
      </c>
      <c r="D35" s="379" ph="1"/>
      <c r="E35" s="577" ph="1"/>
      <c r="F35" s="362"/>
      <c r="G35" s="362"/>
      <c r="H35" s="362"/>
      <c r="I35" s="362"/>
      <c r="J35" s="362"/>
      <c r="K35" s="362"/>
      <c r="L35" s="567"/>
      <c r="M35" s="571"/>
      <c r="N35" s="572"/>
      <c r="O35" s="573"/>
      <c r="P35" s="575"/>
      <c r="Q35" s="362"/>
      <c r="R35" s="567"/>
    </row>
    <row r="36" spans="2:18" x14ac:dyDescent="0.7">
      <c r="B36" s="584" t="s">
        <v>148</v>
      </c>
      <c r="C36" s="584"/>
      <c r="D36" s="584"/>
      <c r="E36" s="584"/>
      <c r="F36" s="584"/>
      <c r="G36" s="584"/>
      <c r="H36" s="584"/>
      <c r="I36" s="584"/>
      <c r="J36" s="584"/>
      <c r="K36" s="584"/>
      <c r="L36" s="584"/>
      <c r="M36" s="584"/>
      <c r="N36" s="584"/>
      <c r="O36" s="584"/>
      <c r="P36" s="584"/>
      <c r="Q36" s="584"/>
      <c r="R36" s="584"/>
    </row>
    <row r="37" spans="2:18" x14ac:dyDescent="0.7">
      <c r="B37" s="127" t="s">
        <v>149</v>
      </c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</row>
    <row r="38" spans="2:18" x14ac:dyDescent="0.7">
      <c r="B38" s="127" t="s">
        <v>150</v>
      </c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</row>
    <row r="39" spans="2:18" hidden="1" x14ac:dyDescent="0.7">
      <c r="B39" s="13"/>
    </row>
    <row r="40" spans="2:18" hidden="1" x14ac:dyDescent="0.7"/>
    <row r="41" spans="2:18" x14ac:dyDescent="0.7">
      <c r="B41" s="127" t="s">
        <v>151</v>
      </c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</row>
    <row r="42" spans="2:18" x14ac:dyDescent="0.7">
      <c r="B42" s="310" t="s">
        <v>124</v>
      </c>
      <c r="C42" s="310"/>
      <c r="D42" s="310"/>
      <c r="E42" s="310"/>
      <c r="F42" s="310"/>
      <c r="G42" s="310" t="s">
        <v>152</v>
      </c>
      <c r="H42" s="310"/>
      <c r="I42" s="310"/>
      <c r="J42" s="310"/>
      <c r="K42" s="310"/>
      <c r="L42" s="310"/>
      <c r="M42" s="310"/>
      <c r="N42" s="310"/>
      <c r="O42" s="310"/>
      <c r="P42" s="310"/>
    </row>
    <row r="43" spans="2:18" x14ac:dyDescent="0.7">
      <c r="B43" s="585">
        <f>入力２!A5</f>
        <v>0</v>
      </c>
      <c r="C43" s="585"/>
      <c r="D43" s="585"/>
      <c r="E43" s="585"/>
      <c r="F43" s="585"/>
      <c r="G43" s="585">
        <f>入力２!F5</f>
        <v>0</v>
      </c>
      <c r="H43" s="585"/>
      <c r="I43" s="585"/>
      <c r="J43" s="585"/>
      <c r="K43" s="585"/>
      <c r="L43" s="585"/>
      <c r="M43" s="585"/>
      <c r="N43" s="585"/>
      <c r="O43" s="585"/>
      <c r="P43" s="585"/>
    </row>
    <row r="44" spans="2:18" x14ac:dyDescent="0.7">
      <c r="B44" s="585">
        <f>入力２!A6</f>
        <v>0</v>
      </c>
      <c r="C44" s="585"/>
      <c r="D44" s="585"/>
      <c r="E44" s="585"/>
      <c r="F44" s="585"/>
      <c r="G44" s="585">
        <f>入力２!F6</f>
        <v>0</v>
      </c>
      <c r="H44" s="585"/>
      <c r="I44" s="585"/>
      <c r="J44" s="585"/>
      <c r="K44" s="585"/>
      <c r="L44" s="585"/>
      <c r="M44" s="585"/>
      <c r="N44" s="585"/>
      <c r="O44" s="585"/>
      <c r="P44" s="585"/>
    </row>
    <row r="45" spans="2:18" x14ac:dyDescent="0.7">
      <c r="B45" s="585">
        <f>入力２!A7</f>
        <v>0</v>
      </c>
      <c r="C45" s="585"/>
      <c r="D45" s="585"/>
      <c r="E45" s="585"/>
      <c r="F45" s="585"/>
      <c r="G45" s="585">
        <f>入力２!F7</f>
        <v>0</v>
      </c>
      <c r="H45" s="585"/>
      <c r="I45" s="585"/>
      <c r="J45" s="585"/>
      <c r="K45" s="585"/>
      <c r="L45" s="585"/>
      <c r="M45" s="585"/>
      <c r="N45" s="585"/>
      <c r="O45" s="585"/>
      <c r="P45" s="585"/>
    </row>
    <row r="46" spans="2:18" x14ac:dyDescent="0.7">
      <c r="B46" s="584" t="s">
        <v>153</v>
      </c>
      <c r="C46" s="584"/>
      <c r="D46" s="584"/>
      <c r="E46" s="584"/>
      <c r="F46" s="584"/>
      <c r="G46" s="584"/>
      <c r="H46" s="584"/>
      <c r="I46" s="584"/>
      <c r="J46" s="584"/>
      <c r="K46" s="584"/>
      <c r="L46" s="584"/>
      <c r="M46" s="584"/>
      <c r="N46" s="584"/>
      <c r="O46" s="584"/>
      <c r="P46" s="584"/>
    </row>
    <row r="55" spans="4:5" ht="26.65" x14ac:dyDescent="0.7">
      <c r="D55" ph="1"/>
      <c r="E55" ph="1"/>
    </row>
    <row r="57" spans="4:5" ht="26.65" x14ac:dyDescent="0.7">
      <c r="D57" ph="1"/>
      <c r="E57" ph="1"/>
    </row>
    <row r="59" spans="4:5" ht="26.65" x14ac:dyDescent="0.7">
      <c r="D59" ph="1"/>
      <c r="E59" ph="1"/>
    </row>
    <row r="61" spans="4:5" ht="26.65" x14ac:dyDescent="0.7">
      <c r="D61" ph="1"/>
      <c r="E61" ph="1"/>
    </row>
    <row r="63" spans="4:5" ht="26.65" x14ac:dyDescent="0.7">
      <c r="D63" ph="1"/>
      <c r="E63" ph="1"/>
    </row>
    <row r="65" spans="4:5" ht="26.65" x14ac:dyDescent="0.7">
      <c r="D65" ph="1"/>
      <c r="E65" ph="1"/>
    </row>
    <row r="67" spans="4:5" ht="26.65" x14ac:dyDescent="0.7">
      <c r="D67" ph="1"/>
      <c r="E67" ph="1"/>
    </row>
    <row r="69" spans="4:5" ht="26.65" x14ac:dyDescent="0.7">
      <c r="D69" ph="1"/>
      <c r="E69" ph="1"/>
    </row>
    <row r="71" spans="4:5" ht="26.65" x14ac:dyDescent="0.7">
      <c r="D71" ph="1"/>
      <c r="E71" ph="1"/>
    </row>
    <row r="73" spans="4:5" ht="26.65" x14ac:dyDescent="0.7">
      <c r="D73" ph="1"/>
      <c r="E73" ph="1"/>
    </row>
    <row r="75" spans="4:5" ht="26.65" x14ac:dyDescent="0.7">
      <c r="D75" ph="1"/>
      <c r="E75" ph="1"/>
    </row>
    <row r="77" spans="4:5" ht="26.65" x14ac:dyDescent="0.7">
      <c r="D77" ph="1"/>
      <c r="E77" ph="1"/>
    </row>
    <row r="79" spans="4:5" ht="26.65" x14ac:dyDescent="0.7">
      <c r="D79" ph="1"/>
      <c r="E79" ph="1"/>
    </row>
    <row r="81" spans="4:5" ht="26.65" x14ac:dyDescent="0.7">
      <c r="D81" ph="1"/>
      <c r="E81" ph="1"/>
    </row>
    <row r="83" spans="4:5" ht="26.65" x14ac:dyDescent="0.7">
      <c r="D83" ph="1"/>
      <c r="E83" ph="1"/>
    </row>
    <row r="85" spans="4:5" ht="26.65" x14ac:dyDescent="0.7">
      <c r="D85" ph="1"/>
      <c r="E85" ph="1"/>
    </row>
  </sheetData>
  <sheetProtection sheet="1" objects="1" scenarios="1"/>
  <mergeCells count="110">
    <mergeCell ref="B38:R38"/>
    <mergeCell ref="B41:R41"/>
    <mergeCell ref="B42:F42"/>
    <mergeCell ref="G42:P42"/>
    <mergeCell ref="B46:P46"/>
    <mergeCell ref="B43:F43"/>
    <mergeCell ref="G43:P43"/>
    <mergeCell ref="B44:F44"/>
    <mergeCell ref="G44:P44"/>
    <mergeCell ref="B45:F45"/>
    <mergeCell ref="G45:P45"/>
    <mergeCell ref="A1:R1"/>
    <mergeCell ref="J3:L3"/>
    <mergeCell ref="M3:R3"/>
    <mergeCell ref="C5:E5"/>
    <mergeCell ref="F5:L5"/>
    <mergeCell ref="M5:O5"/>
    <mergeCell ref="P5:R5"/>
    <mergeCell ref="B36:R36"/>
    <mergeCell ref="B37:R37"/>
    <mergeCell ref="B8:B9"/>
    <mergeCell ref="C8:E8"/>
    <mergeCell ref="F8:L9"/>
    <mergeCell ref="M8:O9"/>
    <mergeCell ref="P8:R9"/>
    <mergeCell ref="C9:E9"/>
    <mergeCell ref="B6:B7"/>
    <mergeCell ref="C6:E6"/>
    <mergeCell ref="F6:L7"/>
    <mergeCell ref="M6:O7"/>
    <mergeCell ref="P6:R7"/>
    <mergeCell ref="C7:E7"/>
    <mergeCell ref="B10:B11"/>
    <mergeCell ref="F10:L11"/>
    <mergeCell ref="M10:O11"/>
    <mergeCell ref="P10:R11"/>
    <mergeCell ref="B12:B13"/>
    <mergeCell ref="F12:L13"/>
    <mergeCell ref="M12:O13"/>
    <mergeCell ref="P12:R13"/>
    <mergeCell ref="C10:E10"/>
    <mergeCell ref="C11:E11"/>
    <mergeCell ref="C12:E12"/>
    <mergeCell ref="C13:E13"/>
    <mergeCell ref="B14:B15"/>
    <mergeCell ref="F14:L15"/>
    <mergeCell ref="M14:O15"/>
    <mergeCell ref="P14:R15"/>
    <mergeCell ref="B16:B17"/>
    <mergeCell ref="F16:L17"/>
    <mergeCell ref="M16:O17"/>
    <mergeCell ref="P16:R17"/>
    <mergeCell ref="C14:E14"/>
    <mergeCell ref="C15:E15"/>
    <mergeCell ref="C16:E16"/>
    <mergeCell ref="C17:E17"/>
    <mergeCell ref="B18:B19"/>
    <mergeCell ref="F18:L19"/>
    <mergeCell ref="M18:O19"/>
    <mergeCell ref="P18:R19"/>
    <mergeCell ref="B20:B21"/>
    <mergeCell ref="F20:L21"/>
    <mergeCell ref="M20:O21"/>
    <mergeCell ref="P20:R21"/>
    <mergeCell ref="C20:E20"/>
    <mergeCell ref="C21:E21"/>
    <mergeCell ref="C18:E18"/>
    <mergeCell ref="C19:E19"/>
    <mergeCell ref="B26:B27"/>
    <mergeCell ref="C26:E26"/>
    <mergeCell ref="F26:L27"/>
    <mergeCell ref="M26:O27"/>
    <mergeCell ref="P26:R27"/>
    <mergeCell ref="C27:E27"/>
    <mergeCell ref="B22:B23"/>
    <mergeCell ref="F22:L23"/>
    <mergeCell ref="M22:O23"/>
    <mergeCell ref="P22:R23"/>
    <mergeCell ref="B24:B25"/>
    <mergeCell ref="F24:L25"/>
    <mergeCell ref="M24:O25"/>
    <mergeCell ref="P24:R25"/>
    <mergeCell ref="C24:E24"/>
    <mergeCell ref="C25:E25"/>
    <mergeCell ref="C22:E22"/>
    <mergeCell ref="C23:E23"/>
    <mergeCell ref="B30:B31"/>
    <mergeCell ref="C30:E30"/>
    <mergeCell ref="F30:L31"/>
    <mergeCell ref="M30:O31"/>
    <mergeCell ref="P30:R31"/>
    <mergeCell ref="C31:E31"/>
    <mergeCell ref="B28:B29"/>
    <mergeCell ref="C28:E28"/>
    <mergeCell ref="F28:L29"/>
    <mergeCell ref="M28:O29"/>
    <mergeCell ref="P28:R29"/>
    <mergeCell ref="C29:E29"/>
    <mergeCell ref="B34:B35"/>
    <mergeCell ref="C34:E34"/>
    <mergeCell ref="F34:L35"/>
    <mergeCell ref="M34:O35"/>
    <mergeCell ref="P34:R35"/>
    <mergeCell ref="C35:E35"/>
    <mergeCell ref="B32:B33"/>
    <mergeCell ref="C32:E32"/>
    <mergeCell ref="F32:L33"/>
    <mergeCell ref="M32:O33"/>
    <mergeCell ref="P32:R33"/>
    <mergeCell ref="C33:E33"/>
  </mergeCells>
  <phoneticPr fontId="1"/>
  <pageMargins left="0.7" right="0.7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ADB44-F519-4B6F-8EB2-2D71EDAA2DD8}">
  <sheetPr>
    <tabColor rgb="FFFFFF00"/>
  </sheetPr>
  <dimension ref="A1:AI123"/>
  <sheetViews>
    <sheetView showZeros="0" zoomScaleNormal="100" zoomScaleSheetLayoutView="100" workbookViewId="0">
      <selection activeCell="AB24" sqref="AB24:AI24"/>
    </sheetView>
  </sheetViews>
  <sheetFormatPr defaultRowHeight="17.649999999999999" x14ac:dyDescent="0.7"/>
  <cols>
    <col min="1" max="1" width="4.25" customWidth="1"/>
    <col min="2" max="2" width="6.25" customWidth="1"/>
    <col min="3" max="8" width="4.25" customWidth="1"/>
    <col min="9" max="11" width="4.875" customWidth="1"/>
    <col min="12" max="17" width="4.375" customWidth="1"/>
    <col min="18" max="18" width="4.125" customWidth="1"/>
    <col min="19" max="39" width="4.375" customWidth="1"/>
  </cols>
  <sheetData>
    <row r="1" spans="1:35" ht="18.75" customHeight="1" x14ac:dyDescent="0.7">
      <c r="A1" s="156" t="s">
        <v>164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S1" s="143"/>
      <c r="T1" s="143"/>
      <c r="U1" t="s">
        <v>177</v>
      </c>
      <c r="W1" s="142"/>
      <c r="X1" s="142"/>
      <c r="Y1" t="s">
        <v>178</v>
      </c>
    </row>
    <row r="2" spans="1:35" ht="18.75" customHeight="1" x14ac:dyDescent="0.7">
      <c r="A2" s="124" t="s">
        <v>295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</row>
    <row r="3" spans="1:35" ht="18.75" customHeight="1" x14ac:dyDescent="0.7">
      <c r="A3" s="218" t="s">
        <v>124</v>
      </c>
      <c r="B3" s="218"/>
      <c r="C3" s="218"/>
      <c r="D3" s="218"/>
      <c r="E3" s="218"/>
      <c r="F3" s="218" t="s">
        <v>152</v>
      </c>
      <c r="G3" s="218"/>
      <c r="H3" s="218"/>
      <c r="I3" s="218"/>
      <c r="J3" s="218"/>
      <c r="K3" s="218"/>
      <c r="L3" s="218"/>
      <c r="M3" s="218"/>
      <c r="N3" s="218"/>
      <c r="O3" s="218"/>
      <c r="S3" s="124" t="s">
        <v>296</v>
      </c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</row>
    <row r="4" spans="1:35" ht="18.75" customHeight="1" x14ac:dyDescent="0.7">
      <c r="A4" s="246" t="s">
        <v>174</v>
      </c>
      <c r="B4" s="246"/>
      <c r="C4" s="246"/>
      <c r="D4" s="246"/>
      <c r="E4" s="246"/>
      <c r="F4" s="246" t="s">
        <v>175</v>
      </c>
      <c r="G4" s="246"/>
      <c r="H4" s="246"/>
      <c r="I4" s="246"/>
      <c r="J4" s="246"/>
      <c r="K4" s="246"/>
      <c r="L4" s="246"/>
      <c r="M4" s="246"/>
      <c r="N4" s="246"/>
      <c r="O4" s="246"/>
      <c r="S4" s="218" t="s">
        <v>133</v>
      </c>
      <c r="T4" s="218"/>
      <c r="U4" s="218"/>
      <c r="V4" s="218"/>
      <c r="W4" s="218"/>
      <c r="X4" s="218" t="s">
        <v>134</v>
      </c>
      <c r="Y4" s="218"/>
      <c r="Z4" s="218"/>
      <c r="AA4" s="218"/>
      <c r="AB4" s="218" t="s">
        <v>135</v>
      </c>
      <c r="AC4" s="218"/>
      <c r="AD4" s="218"/>
      <c r="AE4" s="218"/>
      <c r="AF4" s="218"/>
      <c r="AG4" s="218"/>
      <c r="AH4" s="218"/>
      <c r="AI4" s="218"/>
    </row>
    <row r="5" spans="1:35" ht="18.75" customHeight="1" x14ac:dyDescent="0.7">
      <c r="A5" s="228"/>
      <c r="B5" s="228"/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  <c r="S5" s="223" t="s">
        <v>300</v>
      </c>
      <c r="T5" s="223"/>
      <c r="U5" s="223"/>
      <c r="V5" s="223"/>
      <c r="W5" s="223"/>
      <c r="X5" s="229">
        <v>10000</v>
      </c>
      <c r="Y5" s="229"/>
      <c r="Z5" s="229"/>
      <c r="AA5" s="229"/>
      <c r="AB5" s="223" t="s">
        <v>299</v>
      </c>
      <c r="AC5" s="223"/>
      <c r="AD5" s="223"/>
      <c r="AE5" s="223"/>
      <c r="AF5" s="223"/>
      <c r="AG5" s="223"/>
      <c r="AH5" s="223"/>
      <c r="AI5" s="223"/>
    </row>
    <row r="6" spans="1:35" ht="18.75" customHeight="1" x14ac:dyDescent="0.7">
      <c r="A6" s="228"/>
      <c r="B6" s="228"/>
      <c r="C6" s="228"/>
      <c r="D6" s="228"/>
      <c r="E6" s="228"/>
      <c r="F6" s="228"/>
      <c r="G6" s="228"/>
      <c r="H6" s="228"/>
      <c r="I6" s="228"/>
      <c r="J6" s="228"/>
      <c r="K6" s="228"/>
      <c r="L6" s="228"/>
      <c r="M6" s="228"/>
      <c r="N6" s="228"/>
      <c r="O6" s="228"/>
      <c r="S6" s="216"/>
      <c r="T6" s="216"/>
      <c r="U6" s="216"/>
      <c r="V6" s="216"/>
      <c r="W6" s="216"/>
      <c r="X6" s="230"/>
      <c r="Y6" s="230"/>
      <c r="Z6" s="230"/>
      <c r="AA6" s="230"/>
      <c r="AB6" s="231"/>
      <c r="AC6" s="231"/>
      <c r="AD6" s="231"/>
      <c r="AE6" s="231"/>
      <c r="AF6" s="231"/>
      <c r="AG6" s="231"/>
      <c r="AH6" s="231"/>
      <c r="AI6" s="231"/>
    </row>
    <row r="7" spans="1:35" ht="18.75" customHeight="1" x14ac:dyDescent="0.7">
      <c r="A7" s="228"/>
      <c r="B7" s="228"/>
      <c r="C7" s="228"/>
      <c r="D7" s="228"/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28"/>
      <c r="S7" s="216"/>
      <c r="T7" s="216"/>
      <c r="U7" s="216"/>
      <c r="V7" s="216"/>
      <c r="W7" s="216"/>
      <c r="X7" s="230"/>
      <c r="Y7" s="230"/>
      <c r="Z7" s="230"/>
      <c r="AA7" s="230"/>
      <c r="AB7" s="231"/>
      <c r="AC7" s="231"/>
      <c r="AD7" s="231"/>
      <c r="AE7" s="231"/>
      <c r="AF7" s="231"/>
      <c r="AG7" s="231"/>
      <c r="AH7" s="231"/>
      <c r="AI7" s="231"/>
    </row>
    <row r="8" spans="1:35" ht="18.75" customHeight="1" x14ac:dyDescent="0.7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S8" s="216"/>
      <c r="T8" s="216"/>
      <c r="U8" s="216"/>
      <c r="V8" s="216"/>
      <c r="W8" s="216"/>
      <c r="X8" s="230"/>
      <c r="Y8" s="230"/>
      <c r="Z8" s="230"/>
      <c r="AA8" s="230"/>
      <c r="AB8" s="231"/>
      <c r="AC8" s="231"/>
      <c r="AD8" s="231"/>
      <c r="AE8" s="231"/>
      <c r="AF8" s="231"/>
      <c r="AG8" s="231"/>
      <c r="AH8" s="231"/>
      <c r="AI8" s="231"/>
    </row>
    <row r="9" spans="1:35" ht="18.75" customHeight="1" x14ac:dyDescent="0.7">
      <c r="A9" s="124" t="s">
        <v>308</v>
      </c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S9" s="216"/>
      <c r="T9" s="216"/>
      <c r="U9" s="216"/>
      <c r="V9" s="216"/>
      <c r="W9" s="216"/>
      <c r="X9" s="230"/>
      <c r="Y9" s="230"/>
      <c r="Z9" s="230"/>
      <c r="AA9" s="230"/>
      <c r="AB9" s="231"/>
      <c r="AC9" s="231"/>
      <c r="AD9" s="231"/>
      <c r="AE9" s="231"/>
      <c r="AF9" s="231"/>
      <c r="AG9" s="231"/>
      <c r="AH9" s="231"/>
      <c r="AI9" s="231"/>
    </row>
    <row r="10" spans="1:35" ht="18.75" customHeight="1" x14ac:dyDescent="0.7">
      <c r="A10" s="250" t="s">
        <v>168</v>
      </c>
      <c r="B10" s="252" t="s">
        <v>147</v>
      </c>
      <c r="C10" s="260" t="s">
        <v>127</v>
      </c>
      <c r="D10" s="261"/>
      <c r="E10" s="262"/>
      <c r="F10" s="254" t="s">
        <v>145</v>
      </c>
      <c r="G10" s="255"/>
      <c r="H10" s="255"/>
      <c r="I10" s="256"/>
      <c r="J10" s="260" t="s">
        <v>169</v>
      </c>
      <c r="K10" s="262"/>
      <c r="L10" s="260" t="s">
        <v>1</v>
      </c>
      <c r="M10" s="261"/>
      <c r="N10" s="262"/>
      <c r="O10" s="254" t="s">
        <v>170</v>
      </c>
      <c r="P10" s="255"/>
      <c r="Q10" s="256"/>
      <c r="S10" s="216"/>
      <c r="T10" s="216"/>
      <c r="U10" s="216"/>
      <c r="V10" s="216"/>
      <c r="W10" s="216"/>
      <c r="X10" s="230"/>
      <c r="Y10" s="230"/>
      <c r="Z10" s="230"/>
      <c r="AA10" s="230"/>
      <c r="AB10" s="231"/>
      <c r="AC10" s="231"/>
      <c r="AD10" s="231"/>
      <c r="AE10" s="231"/>
      <c r="AF10" s="231"/>
      <c r="AG10" s="231"/>
      <c r="AH10" s="231"/>
      <c r="AI10" s="231"/>
    </row>
    <row r="11" spans="1:35" x14ac:dyDescent="0.7">
      <c r="A11" s="251"/>
      <c r="B11" s="253"/>
      <c r="C11" s="263"/>
      <c r="D11" s="264"/>
      <c r="E11" s="265"/>
      <c r="F11" s="257"/>
      <c r="G11" s="258"/>
      <c r="H11" s="258"/>
      <c r="I11" s="259"/>
      <c r="J11" s="263"/>
      <c r="K11" s="265"/>
      <c r="L11" s="263"/>
      <c r="M11" s="264"/>
      <c r="N11" s="265"/>
      <c r="O11" s="257"/>
      <c r="P11" s="258"/>
      <c r="Q11" s="259"/>
      <c r="S11" s="216"/>
      <c r="T11" s="216"/>
      <c r="U11" s="216"/>
      <c r="V11" s="216"/>
      <c r="W11" s="216"/>
      <c r="X11" s="230"/>
      <c r="Y11" s="230"/>
      <c r="Z11" s="230"/>
      <c r="AA11" s="230"/>
      <c r="AB11" s="231"/>
      <c r="AC11" s="231"/>
      <c r="AD11" s="231"/>
      <c r="AE11" s="231"/>
      <c r="AF11" s="231"/>
      <c r="AG11" s="231"/>
      <c r="AH11" s="231"/>
      <c r="AI11" s="231"/>
    </row>
    <row r="12" spans="1:35" x14ac:dyDescent="0.7">
      <c r="A12" s="218" t="s">
        <v>171</v>
      </c>
      <c r="B12" s="222" t="s">
        <v>157</v>
      </c>
      <c r="C12" s="222" t="s" ph="1">
        <v>172</v>
      </c>
      <c r="D12" s="222" ph="1"/>
      <c r="E12" s="245" ph="1"/>
      <c r="F12" s="235" t="s">
        <v>173</v>
      </c>
      <c r="G12" s="236"/>
      <c r="H12" s="236"/>
      <c r="I12" s="237"/>
      <c r="J12" s="241">
        <v>18568</v>
      </c>
      <c r="K12" s="242"/>
      <c r="L12" s="248">
        <v>10</v>
      </c>
      <c r="M12" s="248"/>
      <c r="N12" s="248"/>
      <c r="O12" s="249">
        <v>200</v>
      </c>
      <c r="P12" s="249"/>
      <c r="Q12" s="249"/>
      <c r="S12" s="216"/>
      <c r="T12" s="216"/>
      <c r="U12" s="216"/>
      <c r="V12" s="216"/>
      <c r="W12" s="216"/>
      <c r="X12" s="230"/>
      <c r="Y12" s="230"/>
      <c r="Z12" s="230"/>
      <c r="AA12" s="230"/>
      <c r="AB12" s="231"/>
      <c r="AC12" s="231"/>
      <c r="AD12" s="231"/>
      <c r="AE12" s="231"/>
      <c r="AF12" s="231"/>
      <c r="AG12" s="231"/>
      <c r="AH12" s="231"/>
      <c r="AI12" s="231"/>
    </row>
    <row r="13" spans="1:35" ht="18.75" customHeight="1" x14ac:dyDescent="0.7">
      <c r="A13" s="218"/>
      <c r="B13" s="222"/>
      <c r="C13" s="222" ph="1"/>
      <c r="D13" s="222" ph="1"/>
      <c r="E13" s="245" ph="1"/>
      <c r="F13" s="238"/>
      <c r="G13" s="239"/>
      <c r="H13" s="239"/>
      <c r="I13" s="240"/>
      <c r="J13" s="243"/>
      <c r="K13" s="244"/>
      <c r="L13" s="248"/>
      <c r="M13" s="248"/>
      <c r="N13" s="248"/>
      <c r="O13" s="249"/>
      <c r="P13" s="249"/>
      <c r="Q13" s="249"/>
      <c r="S13" s="216"/>
      <c r="T13" s="216"/>
      <c r="U13" s="216"/>
      <c r="V13" s="216"/>
      <c r="W13" s="216"/>
      <c r="X13" s="230"/>
      <c r="Y13" s="230"/>
      <c r="Z13" s="230"/>
      <c r="AA13" s="230"/>
      <c r="AB13" s="231"/>
      <c r="AC13" s="231"/>
      <c r="AD13" s="231"/>
      <c r="AE13" s="231"/>
      <c r="AF13" s="231"/>
      <c r="AG13" s="231"/>
      <c r="AH13" s="231"/>
      <c r="AI13" s="231"/>
    </row>
    <row r="14" spans="1:35" ht="19.5" customHeight="1" thickBot="1" x14ac:dyDescent="0.75">
      <c r="A14" s="218">
        <v>1</v>
      </c>
      <c r="B14" s="219"/>
      <c r="C14" s="208" ph="1"/>
      <c r="D14" s="178" ph="1"/>
      <c r="E14" s="179" ph="1"/>
      <c r="F14" s="192"/>
      <c r="G14" s="193"/>
      <c r="H14" s="193"/>
      <c r="I14" s="194"/>
      <c r="J14" s="204"/>
      <c r="K14" s="205"/>
      <c r="L14" s="220"/>
      <c r="M14" s="220"/>
      <c r="N14" s="220"/>
      <c r="O14" s="221"/>
      <c r="P14" s="221"/>
      <c r="Q14" s="221"/>
      <c r="S14" s="234"/>
      <c r="T14" s="234"/>
      <c r="U14" s="234"/>
      <c r="V14" s="234"/>
      <c r="W14" s="234"/>
      <c r="X14" s="232"/>
      <c r="Y14" s="232"/>
      <c r="Z14" s="232"/>
      <c r="AA14" s="232"/>
      <c r="AB14" s="233"/>
      <c r="AC14" s="233"/>
      <c r="AD14" s="233"/>
      <c r="AE14" s="233"/>
      <c r="AF14" s="233"/>
      <c r="AG14" s="233"/>
      <c r="AH14" s="233"/>
      <c r="AI14" s="233"/>
    </row>
    <row r="15" spans="1:35" ht="20.25" customHeight="1" thickTop="1" thickBot="1" x14ac:dyDescent="0.75">
      <c r="A15" s="218"/>
      <c r="B15" s="219"/>
      <c r="C15" s="209" ph="1"/>
      <c r="D15" s="210" ph="1"/>
      <c r="E15" s="211" ph="1"/>
      <c r="F15" s="195"/>
      <c r="G15" s="196"/>
      <c r="H15" s="196"/>
      <c r="I15" s="197"/>
      <c r="J15" s="206"/>
      <c r="K15" s="207"/>
      <c r="L15" s="220"/>
      <c r="M15" s="220"/>
      <c r="N15" s="220"/>
      <c r="O15" s="221"/>
      <c r="P15" s="221"/>
      <c r="Q15" s="221"/>
      <c r="S15" s="227" t="s">
        <v>176</v>
      </c>
      <c r="T15" s="227"/>
      <c r="U15" s="227"/>
      <c r="V15" s="227"/>
      <c r="W15" s="227"/>
      <c r="X15" s="247">
        <f>SUM(X6:AA14)</f>
        <v>0</v>
      </c>
      <c r="Y15" s="247"/>
      <c r="Z15" s="247"/>
      <c r="AA15" s="247"/>
      <c r="AB15" s="225"/>
      <c r="AC15" s="225"/>
      <c r="AD15" s="225"/>
      <c r="AE15" s="225"/>
      <c r="AF15" s="225"/>
      <c r="AG15" s="225"/>
      <c r="AH15" s="225"/>
      <c r="AI15" s="225"/>
    </row>
    <row r="16" spans="1:35" ht="19.5" customHeight="1" thickTop="1" x14ac:dyDescent="0.7">
      <c r="A16" s="218">
        <v>2</v>
      </c>
      <c r="B16" s="219"/>
      <c r="C16" s="208" ph="1"/>
      <c r="D16" s="178" ph="1"/>
      <c r="E16" s="179" ph="1"/>
      <c r="F16" s="192"/>
      <c r="G16" s="193"/>
      <c r="H16" s="193"/>
      <c r="I16" s="194"/>
      <c r="J16" s="204"/>
      <c r="K16" s="205"/>
      <c r="L16" s="220"/>
      <c r="M16" s="220"/>
      <c r="N16" s="220"/>
      <c r="O16" s="221"/>
      <c r="P16" s="221"/>
      <c r="Q16" s="221"/>
    </row>
    <row r="17" spans="1:35" ht="18.75" customHeight="1" x14ac:dyDescent="0.7">
      <c r="A17" s="218"/>
      <c r="B17" s="219"/>
      <c r="C17" s="209" ph="1"/>
      <c r="D17" s="210" ph="1"/>
      <c r="E17" s="211" ph="1"/>
      <c r="F17" s="195"/>
      <c r="G17" s="196"/>
      <c r="H17" s="196"/>
      <c r="I17" s="197"/>
      <c r="J17" s="206"/>
      <c r="K17" s="207"/>
      <c r="L17" s="220"/>
      <c r="M17" s="220"/>
      <c r="N17" s="220"/>
      <c r="O17" s="221"/>
      <c r="P17" s="221"/>
      <c r="Q17" s="221"/>
      <c r="S17" s="124" t="s">
        <v>297</v>
      </c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</row>
    <row r="18" spans="1:35" ht="18.75" customHeight="1" x14ac:dyDescent="0.7">
      <c r="A18" s="218">
        <v>3</v>
      </c>
      <c r="B18" s="219"/>
      <c r="C18" s="208" ph="1"/>
      <c r="D18" s="178" ph="1"/>
      <c r="E18" s="179" ph="1"/>
      <c r="F18" s="192"/>
      <c r="G18" s="193"/>
      <c r="H18" s="193"/>
      <c r="I18" s="194"/>
      <c r="J18" s="204"/>
      <c r="K18" s="205"/>
      <c r="L18" s="220"/>
      <c r="M18" s="220"/>
      <c r="N18" s="220"/>
      <c r="O18" s="221"/>
      <c r="P18" s="221"/>
      <c r="Q18" s="221"/>
      <c r="S18" s="218" t="s">
        <v>133</v>
      </c>
      <c r="T18" s="218"/>
      <c r="U18" s="218"/>
      <c r="V18" s="218"/>
      <c r="W18" s="218"/>
      <c r="X18" s="218" t="s">
        <v>137</v>
      </c>
      <c r="Y18" s="218"/>
      <c r="Z18" s="218"/>
      <c r="AA18" s="218"/>
      <c r="AB18" s="218" t="s">
        <v>135</v>
      </c>
      <c r="AC18" s="218"/>
      <c r="AD18" s="218"/>
      <c r="AE18" s="218"/>
      <c r="AF18" s="218"/>
      <c r="AG18" s="218"/>
      <c r="AH18" s="218"/>
      <c r="AI18" s="218"/>
    </row>
    <row r="19" spans="1:35" ht="18.75" customHeight="1" x14ac:dyDescent="0.7">
      <c r="A19" s="218"/>
      <c r="B19" s="219"/>
      <c r="C19" s="209" ph="1"/>
      <c r="D19" s="210" ph="1"/>
      <c r="E19" s="211" ph="1"/>
      <c r="F19" s="195"/>
      <c r="G19" s="196"/>
      <c r="H19" s="196"/>
      <c r="I19" s="197"/>
      <c r="J19" s="206"/>
      <c r="K19" s="207"/>
      <c r="L19" s="220"/>
      <c r="M19" s="220"/>
      <c r="N19" s="220"/>
      <c r="O19" s="221"/>
      <c r="P19" s="221"/>
      <c r="Q19" s="221"/>
      <c r="S19" s="223" t="s">
        <v>167</v>
      </c>
      <c r="T19" s="223"/>
      <c r="U19" s="223"/>
      <c r="V19" s="223"/>
      <c r="W19" s="223"/>
      <c r="X19" s="224">
        <v>3000</v>
      </c>
      <c r="Y19" s="224"/>
      <c r="Z19" s="224"/>
      <c r="AA19" s="224"/>
      <c r="AB19" s="222"/>
      <c r="AC19" s="222"/>
      <c r="AD19" s="222"/>
      <c r="AE19" s="222"/>
      <c r="AF19" s="222"/>
      <c r="AG19" s="222"/>
      <c r="AH19" s="222"/>
      <c r="AI19" s="222"/>
    </row>
    <row r="20" spans="1:35" ht="18.75" customHeight="1" x14ac:dyDescent="0.7">
      <c r="A20" s="218">
        <v>4</v>
      </c>
      <c r="B20" s="219"/>
      <c r="C20" s="208" ph="1"/>
      <c r="D20" s="178" ph="1"/>
      <c r="E20" s="179" ph="1"/>
      <c r="F20" s="192"/>
      <c r="G20" s="193"/>
      <c r="H20" s="193"/>
      <c r="I20" s="194"/>
      <c r="J20" s="204"/>
      <c r="K20" s="205"/>
      <c r="L20" s="220"/>
      <c r="M20" s="220"/>
      <c r="N20" s="220"/>
      <c r="O20" s="221"/>
      <c r="P20" s="221"/>
      <c r="Q20" s="221"/>
      <c r="S20" s="216"/>
      <c r="T20" s="216"/>
      <c r="U20" s="216"/>
      <c r="V20" s="216"/>
      <c r="W20" s="216"/>
      <c r="X20" s="217"/>
      <c r="Y20" s="217"/>
      <c r="Z20" s="217"/>
      <c r="AA20" s="217"/>
      <c r="AB20" s="219"/>
      <c r="AC20" s="219"/>
      <c r="AD20" s="219"/>
      <c r="AE20" s="219"/>
      <c r="AF20" s="219"/>
      <c r="AG20" s="219"/>
      <c r="AH20" s="219"/>
      <c r="AI20" s="219"/>
    </row>
    <row r="21" spans="1:35" ht="18.75" customHeight="1" x14ac:dyDescent="0.7">
      <c r="A21" s="218"/>
      <c r="B21" s="219"/>
      <c r="C21" s="209" ph="1"/>
      <c r="D21" s="210" ph="1"/>
      <c r="E21" s="211" ph="1"/>
      <c r="F21" s="195"/>
      <c r="G21" s="196"/>
      <c r="H21" s="196"/>
      <c r="I21" s="197"/>
      <c r="J21" s="206"/>
      <c r="K21" s="207"/>
      <c r="L21" s="220"/>
      <c r="M21" s="220"/>
      <c r="N21" s="220"/>
      <c r="O21" s="221"/>
      <c r="P21" s="221"/>
      <c r="Q21" s="221"/>
      <c r="S21" s="216"/>
      <c r="T21" s="216"/>
      <c r="U21" s="216"/>
      <c r="V21" s="216"/>
      <c r="W21" s="216"/>
      <c r="X21" s="217"/>
      <c r="Y21" s="217"/>
      <c r="Z21" s="217"/>
      <c r="AA21" s="217"/>
      <c r="AB21" s="219"/>
      <c r="AC21" s="219"/>
      <c r="AD21" s="219"/>
      <c r="AE21" s="219"/>
      <c r="AF21" s="219"/>
      <c r="AG21" s="219"/>
      <c r="AH21" s="219"/>
      <c r="AI21" s="219"/>
    </row>
    <row r="22" spans="1:35" ht="18.75" customHeight="1" x14ac:dyDescent="0.7">
      <c r="A22" s="218">
        <v>5</v>
      </c>
      <c r="B22" s="219"/>
      <c r="C22" s="208" ph="1"/>
      <c r="D22" s="178" ph="1"/>
      <c r="E22" s="179" ph="1"/>
      <c r="F22" s="192"/>
      <c r="G22" s="193"/>
      <c r="H22" s="193"/>
      <c r="I22" s="194"/>
      <c r="J22" s="204"/>
      <c r="K22" s="205"/>
      <c r="L22" s="220"/>
      <c r="M22" s="220"/>
      <c r="N22" s="220"/>
      <c r="O22" s="221"/>
      <c r="P22" s="221"/>
      <c r="Q22" s="221"/>
      <c r="S22" s="216"/>
      <c r="T22" s="216"/>
      <c r="U22" s="216"/>
      <c r="V22" s="216"/>
      <c r="W22" s="216"/>
      <c r="X22" s="217"/>
      <c r="Y22" s="217"/>
      <c r="Z22" s="217"/>
      <c r="AA22" s="217"/>
      <c r="AB22" s="219"/>
      <c r="AC22" s="219"/>
      <c r="AD22" s="219"/>
      <c r="AE22" s="219"/>
      <c r="AF22" s="219"/>
      <c r="AG22" s="219"/>
      <c r="AH22" s="219"/>
      <c r="AI22" s="219"/>
    </row>
    <row r="23" spans="1:35" ht="19.5" customHeight="1" x14ac:dyDescent="0.7">
      <c r="A23" s="218"/>
      <c r="B23" s="219"/>
      <c r="C23" s="209" ph="1"/>
      <c r="D23" s="210" ph="1"/>
      <c r="E23" s="211" ph="1"/>
      <c r="F23" s="195"/>
      <c r="G23" s="196"/>
      <c r="H23" s="196"/>
      <c r="I23" s="197"/>
      <c r="J23" s="206"/>
      <c r="K23" s="207"/>
      <c r="L23" s="220"/>
      <c r="M23" s="220"/>
      <c r="N23" s="220"/>
      <c r="O23" s="221"/>
      <c r="P23" s="221"/>
      <c r="Q23" s="221"/>
      <c r="S23" s="216"/>
      <c r="T23" s="216"/>
      <c r="U23" s="216"/>
      <c r="V23" s="216"/>
      <c r="W23" s="216"/>
      <c r="X23" s="217"/>
      <c r="Y23" s="217"/>
      <c r="Z23" s="217"/>
      <c r="AA23" s="217"/>
      <c r="AB23" s="219"/>
      <c r="AC23" s="219"/>
      <c r="AD23" s="219"/>
      <c r="AE23" s="219"/>
      <c r="AF23" s="219"/>
      <c r="AG23" s="219"/>
      <c r="AH23" s="219"/>
      <c r="AI23" s="219"/>
    </row>
    <row r="24" spans="1:35" ht="20.25" customHeight="1" thickBot="1" x14ac:dyDescent="0.75">
      <c r="A24" s="218">
        <v>6</v>
      </c>
      <c r="B24" s="219"/>
      <c r="C24" s="208" ph="1"/>
      <c r="D24" s="178" ph="1"/>
      <c r="E24" s="179" ph="1"/>
      <c r="F24" s="192"/>
      <c r="G24" s="193"/>
      <c r="H24" s="193"/>
      <c r="I24" s="194"/>
      <c r="J24" s="204"/>
      <c r="K24" s="205"/>
      <c r="L24" s="220"/>
      <c r="M24" s="220"/>
      <c r="N24" s="220"/>
      <c r="O24" s="221"/>
      <c r="P24" s="221"/>
      <c r="Q24" s="221"/>
      <c r="S24" s="225"/>
      <c r="T24" s="225"/>
      <c r="U24" s="225"/>
      <c r="V24" s="225"/>
      <c r="W24" s="225"/>
      <c r="X24" s="226"/>
      <c r="Y24" s="226"/>
      <c r="Z24" s="226"/>
      <c r="AA24" s="226"/>
      <c r="AB24" s="227"/>
      <c r="AC24" s="227"/>
      <c r="AD24" s="227"/>
      <c r="AE24" s="227"/>
      <c r="AF24" s="227"/>
      <c r="AG24" s="227"/>
      <c r="AH24" s="227"/>
      <c r="AI24" s="227"/>
    </row>
    <row r="25" spans="1:35" ht="19.5" customHeight="1" thickTop="1" thickBot="1" x14ac:dyDescent="0.75">
      <c r="A25" s="218"/>
      <c r="B25" s="219"/>
      <c r="C25" s="209" ph="1"/>
      <c r="D25" s="210" ph="1"/>
      <c r="E25" s="211" ph="1"/>
      <c r="F25" s="195"/>
      <c r="G25" s="196"/>
      <c r="H25" s="196"/>
      <c r="I25" s="197"/>
      <c r="J25" s="206"/>
      <c r="K25" s="207"/>
      <c r="L25" s="220"/>
      <c r="M25" s="220"/>
      <c r="N25" s="220"/>
      <c r="O25" s="221"/>
      <c r="P25" s="221"/>
      <c r="Q25" s="221"/>
      <c r="S25" s="227" t="s">
        <v>176</v>
      </c>
      <c r="T25" s="227"/>
      <c r="U25" s="227"/>
      <c r="V25" s="227"/>
      <c r="W25" s="227"/>
      <c r="X25" s="226">
        <f>SUM(X20:AA24)</f>
        <v>0</v>
      </c>
      <c r="Y25" s="226"/>
      <c r="Z25" s="226"/>
      <c r="AA25" s="226"/>
      <c r="AB25" s="227"/>
      <c r="AC25" s="227"/>
      <c r="AD25" s="227"/>
      <c r="AE25" s="227"/>
      <c r="AF25" s="227"/>
      <c r="AG25" s="227"/>
      <c r="AH25" s="227"/>
      <c r="AI25" s="227"/>
    </row>
    <row r="26" spans="1:35" ht="18.75" customHeight="1" thickTop="1" x14ac:dyDescent="0.7">
      <c r="A26" s="218">
        <v>7</v>
      </c>
      <c r="B26" s="219"/>
      <c r="C26" s="208" ph="1"/>
      <c r="D26" s="178" ph="1"/>
      <c r="E26" s="179" ph="1"/>
      <c r="F26" s="192"/>
      <c r="G26" s="193"/>
      <c r="H26" s="193"/>
      <c r="I26" s="194"/>
      <c r="J26" s="204"/>
      <c r="K26" s="205"/>
      <c r="L26" s="220"/>
      <c r="M26" s="220"/>
      <c r="N26" s="220"/>
      <c r="O26" s="221"/>
      <c r="P26" s="221"/>
      <c r="Q26" s="221"/>
    </row>
    <row r="27" spans="1:35" ht="18.75" customHeight="1" x14ac:dyDescent="0.7">
      <c r="A27" s="218"/>
      <c r="B27" s="219"/>
      <c r="C27" s="209" ph="1"/>
      <c r="D27" s="210" ph="1"/>
      <c r="E27" s="211" ph="1"/>
      <c r="F27" s="195"/>
      <c r="G27" s="196"/>
      <c r="H27" s="196"/>
      <c r="I27" s="197"/>
      <c r="J27" s="206"/>
      <c r="K27" s="207"/>
      <c r="L27" s="220"/>
      <c r="M27" s="220"/>
      <c r="N27" s="220"/>
      <c r="O27" s="221"/>
      <c r="P27" s="221"/>
      <c r="Q27" s="221"/>
    </row>
    <row r="28" spans="1:35" ht="18.75" customHeight="1" x14ac:dyDescent="0.7">
      <c r="A28" s="218">
        <v>8</v>
      </c>
      <c r="B28" s="219"/>
      <c r="C28" s="208" ph="1"/>
      <c r="D28" s="178" ph="1"/>
      <c r="E28" s="179" ph="1"/>
      <c r="F28" s="192"/>
      <c r="G28" s="193"/>
      <c r="H28" s="193"/>
      <c r="I28" s="194"/>
      <c r="J28" s="204"/>
      <c r="K28" s="205"/>
      <c r="L28" s="220"/>
      <c r="M28" s="220"/>
      <c r="N28" s="220"/>
      <c r="O28" s="221"/>
      <c r="P28" s="221"/>
      <c r="Q28" s="221"/>
    </row>
    <row r="29" spans="1:35" ht="18.75" customHeight="1" x14ac:dyDescent="0.7">
      <c r="A29" s="218"/>
      <c r="B29" s="219"/>
      <c r="C29" s="209" ph="1"/>
      <c r="D29" s="210" ph="1"/>
      <c r="E29" s="211" ph="1"/>
      <c r="F29" s="195"/>
      <c r="G29" s="196"/>
      <c r="H29" s="196"/>
      <c r="I29" s="197"/>
      <c r="J29" s="206"/>
      <c r="K29" s="207"/>
      <c r="L29" s="220"/>
      <c r="M29" s="220"/>
      <c r="N29" s="220"/>
      <c r="O29" s="221"/>
      <c r="P29" s="221"/>
      <c r="Q29" s="221"/>
    </row>
    <row r="30" spans="1:35" ht="18.75" customHeight="1" x14ac:dyDescent="0.7">
      <c r="A30" s="218">
        <v>9</v>
      </c>
      <c r="B30" s="219"/>
      <c r="C30" s="208" ph="1"/>
      <c r="D30" s="178" ph="1"/>
      <c r="E30" s="179" ph="1"/>
      <c r="F30" s="192"/>
      <c r="G30" s="193"/>
      <c r="H30" s="193"/>
      <c r="I30" s="194"/>
      <c r="J30" s="204"/>
      <c r="K30" s="205"/>
      <c r="L30" s="220"/>
      <c r="M30" s="220"/>
      <c r="N30" s="220"/>
      <c r="O30" s="221"/>
      <c r="P30" s="221"/>
      <c r="Q30" s="221"/>
    </row>
    <row r="31" spans="1:35" ht="18.75" customHeight="1" x14ac:dyDescent="0.7">
      <c r="A31" s="218"/>
      <c r="B31" s="219"/>
      <c r="C31" s="209" ph="1"/>
      <c r="D31" s="210" ph="1"/>
      <c r="E31" s="211" ph="1"/>
      <c r="F31" s="195"/>
      <c r="G31" s="196"/>
      <c r="H31" s="196"/>
      <c r="I31" s="197"/>
      <c r="J31" s="206"/>
      <c r="K31" s="207"/>
      <c r="L31" s="220"/>
      <c r="M31" s="220"/>
      <c r="N31" s="220"/>
      <c r="O31" s="221"/>
      <c r="P31" s="221"/>
      <c r="Q31" s="221"/>
    </row>
    <row r="32" spans="1:35" ht="18.75" customHeight="1" x14ac:dyDescent="0.7">
      <c r="A32" s="218">
        <v>10</v>
      </c>
      <c r="B32" s="219"/>
      <c r="C32" s="208" ph="1"/>
      <c r="D32" s="178" ph="1"/>
      <c r="E32" s="179" ph="1"/>
      <c r="F32" s="192"/>
      <c r="G32" s="193"/>
      <c r="H32" s="193"/>
      <c r="I32" s="194"/>
      <c r="J32" s="204"/>
      <c r="K32" s="205"/>
      <c r="L32" s="220"/>
      <c r="M32" s="220"/>
      <c r="N32" s="220"/>
      <c r="O32" s="221"/>
      <c r="P32" s="221"/>
      <c r="Q32" s="221"/>
    </row>
    <row r="33" spans="1:17" ht="18.75" customHeight="1" x14ac:dyDescent="0.7">
      <c r="A33" s="218"/>
      <c r="B33" s="219"/>
      <c r="C33" s="209" ph="1"/>
      <c r="D33" s="210" ph="1"/>
      <c r="E33" s="211" ph="1"/>
      <c r="F33" s="195"/>
      <c r="G33" s="196"/>
      <c r="H33" s="196"/>
      <c r="I33" s="197"/>
      <c r="J33" s="206"/>
      <c r="K33" s="207"/>
      <c r="L33" s="220"/>
      <c r="M33" s="220"/>
      <c r="N33" s="220"/>
      <c r="O33" s="221"/>
      <c r="P33" s="221"/>
      <c r="Q33" s="221"/>
    </row>
    <row r="34" spans="1:17" ht="18.75" customHeight="1" x14ac:dyDescent="0.7">
      <c r="A34" s="218">
        <v>11</v>
      </c>
      <c r="B34" s="219"/>
      <c r="C34" s="208" ph="1"/>
      <c r="D34" s="178" ph="1"/>
      <c r="E34" s="179" ph="1"/>
      <c r="F34" s="192"/>
      <c r="G34" s="193"/>
      <c r="H34" s="193"/>
      <c r="I34" s="194"/>
      <c r="J34" s="204"/>
      <c r="K34" s="205"/>
      <c r="L34" s="220"/>
      <c r="M34" s="220"/>
      <c r="N34" s="220"/>
      <c r="O34" s="221"/>
      <c r="P34" s="221"/>
      <c r="Q34" s="221"/>
    </row>
    <row r="35" spans="1:17" ht="18.75" customHeight="1" x14ac:dyDescent="0.7">
      <c r="A35" s="218"/>
      <c r="B35" s="219"/>
      <c r="C35" s="209" ph="1"/>
      <c r="D35" s="210" ph="1"/>
      <c r="E35" s="211" ph="1"/>
      <c r="F35" s="195"/>
      <c r="G35" s="196"/>
      <c r="H35" s="196"/>
      <c r="I35" s="197"/>
      <c r="J35" s="206"/>
      <c r="K35" s="207"/>
      <c r="L35" s="220"/>
      <c r="M35" s="220"/>
      <c r="N35" s="220"/>
      <c r="O35" s="221"/>
      <c r="P35" s="221"/>
      <c r="Q35" s="221"/>
    </row>
    <row r="36" spans="1:17" ht="18.75" customHeight="1" x14ac:dyDescent="0.7">
      <c r="A36" s="218">
        <v>12</v>
      </c>
      <c r="B36" s="219"/>
      <c r="C36" s="208" ph="1"/>
      <c r="D36" s="178" ph="1"/>
      <c r="E36" s="179" ph="1"/>
      <c r="F36" s="192"/>
      <c r="G36" s="193"/>
      <c r="H36" s="193"/>
      <c r="I36" s="194"/>
      <c r="J36" s="204"/>
      <c r="K36" s="205"/>
      <c r="L36" s="220"/>
      <c r="M36" s="220"/>
      <c r="N36" s="220"/>
      <c r="O36" s="221"/>
      <c r="P36" s="221"/>
      <c r="Q36" s="221"/>
    </row>
    <row r="37" spans="1:17" ht="18.75" customHeight="1" x14ac:dyDescent="0.7">
      <c r="A37" s="218"/>
      <c r="B37" s="219"/>
      <c r="C37" s="209" ph="1"/>
      <c r="D37" s="210" ph="1"/>
      <c r="E37" s="211" ph="1"/>
      <c r="F37" s="195"/>
      <c r="G37" s="196"/>
      <c r="H37" s="196"/>
      <c r="I37" s="197"/>
      <c r="J37" s="206"/>
      <c r="K37" s="207"/>
      <c r="L37" s="220"/>
      <c r="M37" s="220"/>
      <c r="N37" s="220"/>
      <c r="O37" s="221"/>
      <c r="P37" s="221"/>
      <c r="Q37" s="221"/>
    </row>
    <row r="38" spans="1:17" ht="18.75" customHeight="1" x14ac:dyDescent="0.7">
      <c r="A38" s="218">
        <v>13</v>
      </c>
      <c r="B38" s="219"/>
      <c r="C38" s="208" ph="1"/>
      <c r="D38" s="178" ph="1"/>
      <c r="E38" s="179" ph="1"/>
      <c r="F38" s="192"/>
      <c r="G38" s="193"/>
      <c r="H38" s="193"/>
      <c r="I38" s="194"/>
      <c r="J38" s="204"/>
      <c r="K38" s="205"/>
      <c r="L38" s="220"/>
      <c r="M38" s="220"/>
      <c r="N38" s="220"/>
      <c r="O38" s="221"/>
      <c r="P38" s="221"/>
      <c r="Q38" s="221"/>
    </row>
    <row r="39" spans="1:17" ht="18.75" customHeight="1" x14ac:dyDescent="0.7">
      <c r="A39" s="218"/>
      <c r="B39" s="219"/>
      <c r="C39" s="209" ph="1"/>
      <c r="D39" s="210" ph="1"/>
      <c r="E39" s="211" ph="1"/>
      <c r="F39" s="195"/>
      <c r="G39" s="196"/>
      <c r="H39" s="196"/>
      <c r="I39" s="197"/>
      <c r="J39" s="206"/>
      <c r="K39" s="207"/>
      <c r="L39" s="220"/>
      <c r="M39" s="220"/>
      <c r="N39" s="220"/>
      <c r="O39" s="221"/>
      <c r="P39" s="221"/>
      <c r="Q39" s="221"/>
    </row>
    <row r="40" spans="1:17" ht="18.75" customHeight="1" x14ac:dyDescent="0.7">
      <c r="A40" s="218">
        <v>14</v>
      </c>
      <c r="B40" s="219"/>
      <c r="C40" s="208" ph="1"/>
      <c r="D40" s="178" ph="1"/>
      <c r="E40" s="179" ph="1"/>
      <c r="F40" s="192"/>
      <c r="G40" s="193"/>
      <c r="H40" s="193"/>
      <c r="I40" s="194"/>
      <c r="J40" s="204"/>
      <c r="K40" s="205"/>
      <c r="L40" s="220"/>
      <c r="M40" s="220"/>
      <c r="N40" s="220"/>
      <c r="O40" s="221"/>
      <c r="P40" s="221"/>
      <c r="Q40" s="221"/>
    </row>
    <row r="41" spans="1:17" ht="18.75" customHeight="1" x14ac:dyDescent="0.7">
      <c r="A41" s="218"/>
      <c r="B41" s="219"/>
      <c r="C41" s="209" ph="1"/>
      <c r="D41" s="210" ph="1"/>
      <c r="E41" s="211" ph="1"/>
      <c r="F41" s="195"/>
      <c r="G41" s="196"/>
      <c r="H41" s="196"/>
      <c r="I41" s="197"/>
      <c r="J41" s="206"/>
      <c r="K41" s="207"/>
      <c r="L41" s="220"/>
      <c r="M41" s="220"/>
      <c r="N41" s="220"/>
      <c r="O41" s="221"/>
      <c r="P41" s="221"/>
      <c r="Q41" s="221"/>
    </row>
    <row r="42" spans="1:17" ht="18.75" customHeight="1" x14ac:dyDescent="0.7">
      <c r="A42" s="214">
        <v>15</v>
      </c>
      <c r="B42" s="212"/>
      <c r="C42" s="208" ph="1"/>
      <c r="D42" s="178" ph="1"/>
      <c r="E42" s="179" ph="1"/>
      <c r="F42" s="192"/>
      <c r="G42" s="193"/>
      <c r="H42" s="193"/>
      <c r="I42" s="194"/>
      <c r="J42" s="204"/>
      <c r="K42" s="205"/>
      <c r="L42" s="198"/>
      <c r="M42" s="199"/>
      <c r="N42" s="200"/>
      <c r="O42" s="192"/>
      <c r="P42" s="193"/>
      <c r="Q42" s="194"/>
    </row>
    <row r="43" spans="1:17" ht="18.75" customHeight="1" x14ac:dyDescent="0.7">
      <c r="A43" s="215"/>
      <c r="B43" s="213"/>
      <c r="C43" s="209" ph="1"/>
      <c r="D43" s="210" ph="1"/>
      <c r="E43" s="211" ph="1"/>
      <c r="F43" s="195"/>
      <c r="G43" s="196"/>
      <c r="H43" s="196"/>
      <c r="I43" s="197"/>
      <c r="J43" s="206"/>
      <c r="K43" s="207"/>
      <c r="L43" s="201"/>
      <c r="M43" s="202"/>
      <c r="N43" s="203"/>
      <c r="O43" s="195"/>
      <c r="P43" s="196"/>
      <c r="Q43" s="197"/>
    </row>
    <row r="44" spans="1:17" ht="26.65" x14ac:dyDescent="0.7">
      <c r="C44" ph="1"/>
      <c r="D44" ph="1"/>
      <c r="E44" ph="1"/>
    </row>
    <row r="45" spans="1:17" ht="26.65" x14ac:dyDescent="0.7">
      <c r="C45" ph="1"/>
      <c r="D45" ph="1"/>
      <c r="E45" ph="1"/>
    </row>
    <row r="46" spans="1:17" ht="26.65" x14ac:dyDescent="0.7">
      <c r="C46" ph="1"/>
      <c r="D46" ph="1"/>
      <c r="E46" ph="1"/>
    </row>
    <row r="47" spans="1:17" ht="26.65" x14ac:dyDescent="0.7">
      <c r="C47" ph="1"/>
      <c r="D47" ph="1"/>
      <c r="E47" ph="1"/>
    </row>
    <row r="48" spans="1:17" ht="26.65" x14ac:dyDescent="0.7">
      <c r="C48" ph="1"/>
      <c r="D48" ph="1"/>
      <c r="E48" ph="1"/>
    </row>
    <row r="49" spans="3:5" ht="26.65" x14ac:dyDescent="0.7">
      <c r="C49" ph="1"/>
      <c r="D49" ph="1"/>
      <c r="E49" ph="1"/>
    </row>
    <row r="50" spans="3:5" ht="26.65" x14ac:dyDescent="0.7">
      <c r="C50" ph="1"/>
      <c r="D50" ph="1"/>
      <c r="E50" ph="1"/>
    </row>
    <row r="51" spans="3:5" ht="26.65" x14ac:dyDescent="0.7">
      <c r="C51" ph="1"/>
      <c r="D51" ph="1"/>
      <c r="E51" ph="1"/>
    </row>
    <row r="52" spans="3:5" ht="26.65" x14ac:dyDescent="0.7">
      <c r="C52" ph="1"/>
      <c r="D52" ph="1"/>
      <c r="E52" ph="1"/>
    </row>
    <row r="53" spans="3:5" ht="26.65" x14ac:dyDescent="0.7">
      <c r="C53" ph="1"/>
      <c r="D53" ph="1"/>
      <c r="E53" ph="1"/>
    </row>
    <row r="54" spans="3:5" ht="26.65" x14ac:dyDescent="0.7">
      <c r="C54" ph="1"/>
      <c r="D54" ph="1"/>
      <c r="E54" ph="1"/>
    </row>
    <row r="55" spans="3:5" ht="26.65" x14ac:dyDescent="0.7">
      <c r="C55" ph="1"/>
      <c r="D55" ph="1"/>
      <c r="E55" ph="1"/>
    </row>
    <row r="56" spans="3:5" ht="26.65" x14ac:dyDescent="0.7">
      <c r="C56" ph="1"/>
      <c r="D56" ph="1"/>
      <c r="E56" ph="1"/>
    </row>
    <row r="57" spans="3:5" ht="26.65" x14ac:dyDescent="0.7">
      <c r="C57" ph="1"/>
      <c r="D57" ph="1"/>
      <c r="E57" ph="1"/>
    </row>
    <row r="58" spans="3:5" ht="26.65" x14ac:dyDescent="0.7">
      <c r="C58" ph="1"/>
      <c r="D58" ph="1"/>
      <c r="E58" ph="1"/>
    </row>
    <row r="59" spans="3:5" ht="26.65" x14ac:dyDescent="0.7">
      <c r="C59" ph="1"/>
      <c r="D59" ph="1"/>
      <c r="E59" ph="1"/>
    </row>
    <row r="60" spans="3:5" ht="26.65" x14ac:dyDescent="0.7">
      <c r="C60" ph="1"/>
      <c r="D60" ph="1"/>
      <c r="E60" ph="1"/>
    </row>
    <row r="61" spans="3:5" ht="26.65" x14ac:dyDescent="0.7">
      <c r="C61" ph="1"/>
      <c r="D61" ph="1"/>
      <c r="E61" ph="1"/>
    </row>
    <row r="62" spans="3:5" ht="26.65" x14ac:dyDescent="0.7">
      <c r="C62" ph="1"/>
      <c r="D62" ph="1"/>
      <c r="E62" ph="1"/>
    </row>
    <row r="63" spans="3:5" ht="26.65" x14ac:dyDescent="0.7">
      <c r="C63" ph="1"/>
      <c r="D63" ph="1"/>
      <c r="E63" ph="1"/>
    </row>
    <row r="64" spans="3:5" ht="26.65" x14ac:dyDescent="0.7">
      <c r="C64" ph="1"/>
      <c r="D64" ph="1"/>
      <c r="E64" ph="1"/>
    </row>
    <row r="65" spans="3:5" ht="26.65" x14ac:dyDescent="0.7">
      <c r="C65" ph="1"/>
      <c r="D65" ph="1"/>
      <c r="E65" ph="1"/>
    </row>
    <row r="66" spans="3:5" ht="26.65" x14ac:dyDescent="0.7">
      <c r="C66" ph="1"/>
      <c r="D66" ph="1"/>
      <c r="E66" ph="1"/>
    </row>
    <row r="67" spans="3:5" ht="26.65" x14ac:dyDescent="0.7">
      <c r="C67" ph="1"/>
      <c r="D67" ph="1"/>
      <c r="E67" ph="1"/>
    </row>
    <row r="68" spans="3:5" ht="26.65" x14ac:dyDescent="0.7">
      <c r="C68" ph="1"/>
      <c r="D68" ph="1"/>
      <c r="E68" ph="1"/>
    </row>
    <row r="69" spans="3:5" ht="26.65" x14ac:dyDescent="0.7">
      <c r="C69" ph="1"/>
      <c r="D69" ph="1"/>
      <c r="E69" ph="1"/>
    </row>
    <row r="70" spans="3:5" ht="26.65" x14ac:dyDescent="0.7">
      <c r="C70" ph="1"/>
      <c r="D70" ph="1"/>
      <c r="E70" ph="1"/>
    </row>
    <row r="71" spans="3:5" ht="26.65" x14ac:dyDescent="0.7">
      <c r="C71" ph="1"/>
      <c r="D71" ph="1"/>
      <c r="E71" ph="1"/>
    </row>
    <row r="72" spans="3:5" ht="26.65" x14ac:dyDescent="0.7">
      <c r="C72" ph="1"/>
      <c r="D72" ph="1"/>
      <c r="E72" ph="1"/>
    </row>
    <row r="73" spans="3:5" ht="26.65" x14ac:dyDescent="0.7">
      <c r="C73" ph="1"/>
      <c r="D73" ph="1"/>
      <c r="E73" ph="1"/>
    </row>
    <row r="74" spans="3:5" ht="26.65" x14ac:dyDescent="0.7">
      <c r="C74" ph="1"/>
      <c r="D74" ph="1"/>
      <c r="E74" ph="1"/>
    </row>
    <row r="75" spans="3:5" ht="26.65" x14ac:dyDescent="0.7">
      <c r="C75" ph="1"/>
      <c r="D75" ph="1"/>
      <c r="E75" ph="1"/>
    </row>
    <row r="76" spans="3:5" ht="26.65" x14ac:dyDescent="0.7">
      <c r="C76" ph="1"/>
      <c r="D76" ph="1"/>
      <c r="E76" ph="1"/>
    </row>
    <row r="77" spans="3:5" ht="26.65" x14ac:dyDescent="0.7">
      <c r="C77" ph="1"/>
      <c r="D77" ph="1"/>
      <c r="E77" ph="1"/>
    </row>
    <row r="78" spans="3:5" ht="26.65" x14ac:dyDescent="0.7">
      <c r="C78" ph="1"/>
      <c r="D78" ph="1"/>
      <c r="E78" ph="1"/>
    </row>
    <row r="79" spans="3:5" ht="26.65" x14ac:dyDescent="0.7">
      <c r="C79" ph="1"/>
      <c r="D79" ph="1"/>
      <c r="E79" ph="1"/>
    </row>
    <row r="80" spans="3:5" ht="26.65" x14ac:dyDescent="0.7">
      <c r="C80" ph="1"/>
      <c r="D80" ph="1"/>
      <c r="E80" ph="1"/>
    </row>
    <row r="81" spans="3:5" ht="26.65" x14ac:dyDescent="0.7">
      <c r="C81" ph="1"/>
      <c r="D81" ph="1"/>
      <c r="E81" ph="1"/>
    </row>
    <row r="82" spans="3:5" ht="26.65" x14ac:dyDescent="0.7">
      <c r="C82" ph="1"/>
      <c r="D82" ph="1"/>
      <c r="E82" ph="1"/>
    </row>
    <row r="83" spans="3:5" ht="26.65" x14ac:dyDescent="0.7">
      <c r="C83" ph="1"/>
      <c r="D83" ph="1"/>
      <c r="E83" ph="1"/>
    </row>
    <row r="84" spans="3:5" ht="26.65" x14ac:dyDescent="0.7">
      <c r="C84" ph="1"/>
      <c r="D84" ph="1"/>
      <c r="E84" ph="1"/>
    </row>
    <row r="85" spans="3:5" ht="26.65" x14ac:dyDescent="0.7">
      <c r="C85" ph="1"/>
      <c r="D85" ph="1"/>
      <c r="E85" ph="1"/>
    </row>
    <row r="86" spans="3:5" ht="26.65" x14ac:dyDescent="0.7">
      <c r="C86" ph="1"/>
      <c r="D86" ph="1"/>
      <c r="E86" ph="1"/>
    </row>
    <row r="87" spans="3:5" ht="26.65" x14ac:dyDescent="0.7">
      <c r="C87" ph="1"/>
      <c r="D87" ph="1"/>
      <c r="E87" ph="1"/>
    </row>
    <row r="88" spans="3:5" ht="26.65" x14ac:dyDescent="0.7">
      <c r="C88" ph="1"/>
      <c r="D88" ph="1"/>
      <c r="E88" ph="1"/>
    </row>
    <row r="89" spans="3:5" ht="26.65" x14ac:dyDescent="0.7">
      <c r="C89" ph="1"/>
      <c r="D89" ph="1"/>
      <c r="E89" ph="1"/>
    </row>
    <row r="90" spans="3:5" ht="26.65" x14ac:dyDescent="0.7">
      <c r="C90" ph="1"/>
      <c r="D90" ph="1"/>
      <c r="E90" ph="1"/>
    </row>
    <row r="91" spans="3:5" ht="26.65" x14ac:dyDescent="0.7">
      <c r="C91" ph="1"/>
      <c r="D91" ph="1"/>
      <c r="E91" ph="1"/>
    </row>
    <row r="92" spans="3:5" ht="26.65" x14ac:dyDescent="0.7">
      <c r="C92" ph="1"/>
      <c r="D92" ph="1"/>
      <c r="E92" ph="1"/>
    </row>
    <row r="93" spans="3:5" ht="26.65" x14ac:dyDescent="0.7">
      <c r="C93" ph="1"/>
      <c r="D93" ph="1"/>
      <c r="E93" ph="1"/>
    </row>
    <row r="94" spans="3:5" ht="26.65" x14ac:dyDescent="0.7">
      <c r="C94" ph="1"/>
      <c r="D94" ph="1"/>
      <c r="E94" ph="1"/>
    </row>
    <row r="95" spans="3:5" ht="26.65" x14ac:dyDescent="0.7">
      <c r="C95" ph="1"/>
      <c r="D95" ph="1"/>
      <c r="E95" ph="1"/>
    </row>
    <row r="96" spans="3:5" ht="26.65" x14ac:dyDescent="0.7">
      <c r="C96" ph="1"/>
      <c r="D96" ph="1"/>
      <c r="E96" ph="1"/>
    </row>
    <row r="97" spans="3:5" ht="26.65" x14ac:dyDescent="0.7">
      <c r="C97" ph="1"/>
      <c r="D97" ph="1"/>
      <c r="E97" ph="1"/>
    </row>
    <row r="98" spans="3:5" ht="26.65" x14ac:dyDescent="0.7">
      <c r="C98" ph="1"/>
      <c r="D98" ph="1"/>
      <c r="E98" ph="1"/>
    </row>
    <row r="99" spans="3:5" ht="26.65" x14ac:dyDescent="0.7">
      <c r="C99" ph="1"/>
      <c r="D99" ph="1"/>
      <c r="E99" ph="1"/>
    </row>
    <row r="100" spans="3:5" ht="26.65" x14ac:dyDescent="0.7">
      <c r="C100" ph="1"/>
      <c r="D100" ph="1"/>
      <c r="E100" ph="1"/>
    </row>
    <row r="101" spans="3:5" ht="26.65" x14ac:dyDescent="0.7">
      <c r="C101" ph="1"/>
      <c r="D101" ph="1"/>
      <c r="E101" ph="1"/>
    </row>
    <row r="102" spans="3:5" ht="26.65" x14ac:dyDescent="0.7">
      <c r="C102" ph="1"/>
      <c r="D102" ph="1"/>
      <c r="E102" ph="1"/>
    </row>
    <row r="103" spans="3:5" ht="26.65" x14ac:dyDescent="0.7">
      <c r="C103" ph="1"/>
      <c r="D103" ph="1"/>
      <c r="E103" ph="1"/>
    </row>
    <row r="104" spans="3:5" ht="26.65" x14ac:dyDescent="0.7">
      <c r="C104" ph="1"/>
      <c r="D104" ph="1"/>
      <c r="E104" ph="1"/>
    </row>
    <row r="105" spans="3:5" ht="26.65" x14ac:dyDescent="0.7">
      <c r="C105" ph="1"/>
      <c r="D105" ph="1"/>
      <c r="E105" ph="1"/>
    </row>
    <row r="106" spans="3:5" ht="26.65" x14ac:dyDescent="0.7">
      <c r="C106" ph="1"/>
      <c r="D106" ph="1"/>
      <c r="E106" ph="1"/>
    </row>
    <row r="107" spans="3:5" ht="26.65" x14ac:dyDescent="0.7">
      <c r="C107" ph="1"/>
      <c r="D107" ph="1"/>
      <c r="E107" ph="1"/>
    </row>
    <row r="108" spans="3:5" ht="26.65" x14ac:dyDescent="0.7">
      <c r="C108" ph="1"/>
      <c r="D108" ph="1"/>
      <c r="E108" ph="1"/>
    </row>
    <row r="109" spans="3:5" ht="26.65" x14ac:dyDescent="0.7">
      <c r="C109" ph="1"/>
      <c r="D109" ph="1"/>
      <c r="E109" ph="1"/>
    </row>
    <row r="110" spans="3:5" ht="26.65" x14ac:dyDescent="0.7">
      <c r="C110" ph="1"/>
      <c r="D110" ph="1"/>
      <c r="E110" ph="1"/>
    </row>
    <row r="111" spans="3:5" ht="26.65" x14ac:dyDescent="0.7">
      <c r="C111" ph="1"/>
      <c r="D111" ph="1"/>
      <c r="E111" ph="1"/>
    </row>
    <row r="112" spans="3:5" ht="26.65" x14ac:dyDescent="0.7">
      <c r="C112" ph="1"/>
      <c r="D112" ph="1"/>
      <c r="E112" ph="1"/>
    </row>
    <row r="113" spans="3:5" ht="26.65" x14ac:dyDescent="0.7">
      <c r="C113" ph="1"/>
      <c r="D113" ph="1"/>
      <c r="E113" ph="1"/>
    </row>
    <row r="114" spans="3:5" ht="26.65" x14ac:dyDescent="0.7">
      <c r="C114" ph="1"/>
      <c r="D114" ph="1"/>
      <c r="E114" ph="1"/>
    </row>
    <row r="115" spans="3:5" ht="26.65" x14ac:dyDescent="0.7">
      <c r="C115" ph="1"/>
      <c r="D115" ph="1"/>
      <c r="E115" ph="1"/>
    </row>
    <row r="116" spans="3:5" ht="26.65" x14ac:dyDescent="0.7">
      <c r="C116" ph="1"/>
      <c r="D116" ph="1"/>
      <c r="E116" ph="1"/>
    </row>
    <row r="117" spans="3:5" ht="26.65" x14ac:dyDescent="0.7">
      <c r="C117" ph="1"/>
      <c r="D117" ph="1"/>
      <c r="E117" ph="1"/>
    </row>
    <row r="118" spans="3:5" ht="26.65" x14ac:dyDescent="0.7">
      <c r="C118" ph="1"/>
      <c r="D118" ph="1"/>
      <c r="E118" ph="1"/>
    </row>
    <row r="119" spans="3:5" ht="26.65" x14ac:dyDescent="0.7">
      <c r="C119" ph="1"/>
      <c r="D119" ph="1"/>
      <c r="E119" ph="1"/>
    </row>
    <row r="120" spans="3:5" ht="26.65" x14ac:dyDescent="0.7">
      <c r="C120" ph="1"/>
      <c r="D120" ph="1"/>
      <c r="E120" ph="1"/>
    </row>
    <row r="121" spans="3:5" ht="26.65" x14ac:dyDescent="0.7">
      <c r="C121" ph="1"/>
      <c r="D121" ph="1"/>
      <c r="E121" ph="1"/>
    </row>
    <row r="122" spans="3:5" ht="26.65" x14ac:dyDescent="0.7">
      <c r="C122" ph="1"/>
      <c r="D122" ph="1"/>
      <c r="E122" ph="1"/>
    </row>
    <row r="123" spans="3:5" ht="26.65" x14ac:dyDescent="0.7">
      <c r="C123" ph="1"/>
      <c r="D123" ph="1"/>
      <c r="E123" ph="1"/>
    </row>
  </sheetData>
  <mergeCells count="196">
    <mergeCell ref="A10:A11"/>
    <mergeCell ref="B10:B11"/>
    <mergeCell ref="O10:Q11"/>
    <mergeCell ref="L10:N11"/>
    <mergeCell ref="J10:K11"/>
    <mergeCell ref="F10:I11"/>
    <mergeCell ref="C10:E11"/>
    <mergeCell ref="L32:N33"/>
    <mergeCell ref="O32:Q33"/>
    <mergeCell ref="A32:A33"/>
    <mergeCell ref="B32:B33"/>
    <mergeCell ref="C32:E33"/>
    <mergeCell ref="F32:I33"/>
    <mergeCell ref="J32:K33"/>
    <mergeCell ref="A28:A29"/>
    <mergeCell ref="A30:A31"/>
    <mergeCell ref="A14:A15"/>
    <mergeCell ref="A16:A17"/>
    <mergeCell ref="A18:A19"/>
    <mergeCell ref="A20:A21"/>
    <mergeCell ref="A22:A23"/>
    <mergeCell ref="C28:E29"/>
    <mergeCell ref="C30:E31"/>
    <mergeCell ref="C24:E25"/>
    <mergeCell ref="J26:K27"/>
    <mergeCell ref="J28:K29"/>
    <mergeCell ref="J30:K31"/>
    <mergeCell ref="L18:N19"/>
    <mergeCell ref="X15:AA15"/>
    <mergeCell ref="L12:N13"/>
    <mergeCell ref="O12:Q13"/>
    <mergeCell ref="S15:W15"/>
    <mergeCell ref="S13:W13"/>
    <mergeCell ref="O28:Q29"/>
    <mergeCell ref="O18:Q19"/>
    <mergeCell ref="X25:AA25"/>
    <mergeCell ref="A1:K1"/>
    <mergeCell ref="A9:Q9"/>
    <mergeCell ref="F12:I13"/>
    <mergeCell ref="J12:K13"/>
    <mergeCell ref="C16:E17"/>
    <mergeCell ref="C18:E19"/>
    <mergeCell ref="C12:E13"/>
    <mergeCell ref="C14:E15"/>
    <mergeCell ref="F14:I15"/>
    <mergeCell ref="F16:I17"/>
    <mergeCell ref="F18:I19"/>
    <mergeCell ref="J14:K15"/>
    <mergeCell ref="J16:K17"/>
    <mergeCell ref="J18:K19"/>
    <mergeCell ref="A7:E7"/>
    <mergeCell ref="F7:O7"/>
    <mergeCell ref="A2:O2"/>
    <mergeCell ref="A3:E3"/>
    <mergeCell ref="F3:O3"/>
    <mergeCell ref="A4:E4"/>
    <mergeCell ref="F4:O4"/>
    <mergeCell ref="A5:E5"/>
    <mergeCell ref="F5:O5"/>
    <mergeCell ref="A6:E6"/>
    <mergeCell ref="A24:A25"/>
    <mergeCell ref="A26:A27"/>
    <mergeCell ref="X14:AA14"/>
    <mergeCell ref="AB14:AI14"/>
    <mergeCell ref="S3:AI3"/>
    <mergeCell ref="X12:AA12"/>
    <mergeCell ref="AB12:AI12"/>
    <mergeCell ref="X13:AA13"/>
    <mergeCell ref="AB13:AI13"/>
    <mergeCell ref="X6:AA6"/>
    <mergeCell ref="AB6:AI6"/>
    <mergeCell ref="X8:AA8"/>
    <mergeCell ref="AB8:AI8"/>
    <mergeCell ref="X10:AA10"/>
    <mergeCell ref="AB10:AI10"/>
    <mergeCell ref="X11:AA11"/>
    <mergeCell ref="AB11:AI11"/>
    <mergeCell ref="S4:W4"/>
    <mergeCell ref="S8:W8"/>
    <mergeCell ref="S12:W12"/>
    <mergeCell ref="S14:W14"/>
    <mergeCell ref="L14:N15"/>
    <mergeCell ref="A12:A13"/>
    <mergeCell ref="S9:W9"/>
    <mergeCell ref="S6:W6"/>
    <mergeCell ref="S10:W10"/>
    <mergeCell ref="S11:W11"/>
    <mergeCell ref="L16:N17"/>
    <mergeCell ref="X4:AA4"/>
    <mergeCell ref="AB4:AI4"/>
    <mergeCell ref="S5:W5"/>
    <mergeCell ref="X5:AA5"/>
    <mergeCell ref="AB5:AI5"/>
    <mergeCell ref="S7:W7"/>
    <mergeCell ref="X7:AA7"/>
    <mergeCell ref="O14:Q15"/>
    <mergeCell ref="O16:Q17"/>
    <mergeCell ref="AB7:AI7"/>
    <mergeCell ref="X9:AA9"/>
    <mergeCell ref="AB9:AI9"/>
    <mergeCell ref="B26:B27"/>
    <mergeCell ref="B28:B29"/>
    <mergeCell ref="L20:N21"/>
    <mergeCell ref="O20:Q21"/>
    <mergeCell ref="L22:N23"/>
    <mergeCell ref="O22:Q23"/>
    <mergeCell ref="AB15:AI15"/>
    <mergeCell ref="B12:B13"/>
    <mergeCell ref="B14:B15"/>
    <mergeCell ref="B16:B17"/>
    <mergeCell ref="B18:B19"/>
    <mergeCell ref="B20:B21"/>
    <mergeCell ref="B22:B23"/>
    <mergeCell ref="S17:AI17"/>
    <mergeCell ref="AB20:AI20"/>
    <mergeCell ref="S21:W21"/>
    <mergeCell ref="X21:AA21"/>
    <mergeCell ref="AB21:AI21"/>
    <mergeCell ref="S20:W20"/>
    <mergeCell ref="X20:AA20"/>
    <mergeCell ref="J20:K21"/>
    <mergeCell ref="J22:K23"/>
    <mergeCell ref="X22:AA22"/>
    <mergeCell ref="J24:K25"/>
    <mergeCell ref="S1:T1"/>
    <mergeCell ref="W1:X1"/>
    <mergeCell ref="B30:B31"/>
    <mergeCell ref="S18:W18"/>
    <mergeCell ref="X18:AA18"/>
    <mergeCell ref="AB18:AI18"/>
    <mergeCell ref="S19:W19"/>
    <mergeCell ref="X19:AA19"/>
    <mergeCell ref="C26:E27"/>
    <mergeCell ref="C20:E21"/>
    <mergeCell ref="C22:E23"/>
    <mergeCell ref="F20:I21"/>
    <mergeCell ref="F22:I23"/>
    <mergeCell ref="F24:I25"/>
    <mergeCell ref="F26:I27"/>
    <mergeCell ref="F28:I29"/>
    <mergeCell ref="F30:I31"/>
    <mergeCell ref="S24:W24"/>
    <mergeCell ref="X24:AA24"/>
    <mergeCell ref="AB24:AI24"/>
    <mergeCell ref="S25:W25"/>
    <mergeCell ref="AB22:AI22"/>
    <mergeCell ref="F6:O6"/>
    <mergeCell ref="AB25:AI25"/>
    <mergeCell ref="AB19:AI19"/>
    <mergeCell ref="A38:A39"/>
    <mergeCell ref="B38:B39"/>
    <mergeCell ref="C38:E39"/>
    <mergeCell ref="F38:I39"/>
    <mergeCell ref="J38:K39"/>
    <mergeCell ref="L38:N39"/>
    <mergeCell ref="O38:Q39"/>
    <mergeCell ref="A34:A35"/>
    <mergeCell ref="B34:B35"/>
    <mergeCell ref="C34:E35"/>
    <mergeCell ref="F34:I35"/>
    <mergeCell ref="J34:K35"/>
    <mergeCell ref="L34:N35"/>
    <mergeCell ref="O34:Q35"/>
    <mergeCell ref="A36:A37"/>
    <mergeCell ref="B36:B37"/>
    <mergeCell ref="C36:E37"/>
    <mergeCell ref="F36:I37"/>
    <mergeCell ref="J36:K37"/>
    <mergeCell ref="L36:N37"/>
    <mergeCell ref="AB23:AI23"/>
    <mergeCell ref="S22:W22"/>
    <mergeCell ref="B24:B25"/>
    <mergeCell ref="O42:Q43"/>
    <mergeCell ref="L42:N43"/>
    <mergeCell ref="J42:K43"/>
    <mergeCell ref="F42:I43"/>
    <mergeCell ref="C42:E43"/>
    <mergeCell ref="B42:B43"/>
    <mergeCell ref="A42:A43"/>
    <mergeCell ref="S23:W23"/>
    <mergeCell ref="X23:AA23"/>
    <mergeCell ref="A40:A41"/>
    <mergeCell ref="B40:B41"/>
    <mergeCell ref="C40:E41"/>
    <mergeCell ref="F40:I41"/>
    <mergeCell ref="J40:K41"/>
    <mergeCell ref="L40:N41"/>
    <mergeCell ref="O40:Q41"/>
    <mergeCell ref="O36:Q37"/>
    <mergeCell ref="L30:N31"/>
    <mergeCell ref="O30:Q31"/>
    <mergeCell ref="L24:N25"/>
    <mergeCell ref="O24:Q25"/>
    <mergeCell ref="L26:N27"/>
    <mergeCell ref="O26:Q27"/>
    <mergeCell ref="L28:N29"/>
  </mergeCells>
  <phoneticPr fontId="1"/>
  <dataValidations count="1">
    <dataValidation type="list" allowBlank="1" showInputMessage="1" showErrorMessage="1" sqref="B14:B43" xr:uid="{EE932A98-10F5-4A16-A148-8EDEAD7F680C}">
      <formula1>"○,　　"</formula1>
    </dataValidation>
  </dataValidations>
  <pageMargins left="0.7" right="0.7" top="0.75" bottom="0.75" header="0.3" footer="0.3"/>
  <pageSetup paperSize="9" scale="51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FCADA-08B9-4A64-A3A6-D9023F67232A}">
  <sheetPr>
    <tabColor rgb="FFFFFF00"/>
  </sheetPr>
  <dimension ref="A1:AK41"/>
  <sheetViews>
    <sheetView showZeros="0" workbookViewId="0">
      <selection activeCell="U9" sqref="U9:X9"/>
    </sheetView>
  </sheetViews>
  <sheetFormatPr defaultRowHeight="17.649999999999999" x14ac:dyDescent="0.7"/>
  <cols>
    <col min="1" max="1" width="3.125" customWidth="1"/>
    <col min="2" max="2" width="4.875" customWidth="1"/>
    <col min="3" max="5" width="5.5" customWidth="1"/>
    <col min="6" max="12" width="3.875" customWidth="1"/>
    <col min="13" max="15" width="4.25" customWidth="1"/>
    <col min="16" max="19" width="5.875" customWidth="1"/>
    <col min="20" max="26" width="4.25" customWidth="1"/>
    <col min="27" max="27" width="3.125" customWidth="1"/>
  </cols>
  <sheetData>
    <row r="1" spans="1:37" x14ac:dyDescent="0.7">
      <c r="B1" s="279" t="s">
        <v>306</v>
      </c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"/>
    </row>
    <row r="2" spans="1:37" ht="25.5" customHeight="1" x14ac:dyDescent="0.7">
      <c r="A2" s="59"/>
      <c r="B2" s="286" t="s">
        <v>143</v>
      </c>
      <c r="C2" s="289" t="s">
        <v>298</v>
      </c>
      <c r="D2" s="290"/>
      <c r="E2" s="291"/>
      <c r="F2" s="298" t="s">
        <v>205</v>
      </c>
      <c r="G2" s="299"/>
      <c r="H2" s="299"/>
      <c r="I2" s="299"/>
      <c r="J2" s="299"/>
      <c r="K2" s="299"/>
      <c r="L2" s="300"/>
      <c r="M2" s="298" t="s">
        <v>146</v>
      </c>
      <c r="N2" s="299"/>
      <c r="O2" s="300"/>
      <c r="P2" s="95" t="s">
        <v>201</v>
      </c>
      <c r="Q2" s="95"/>
      <c r="R2" s="95"/>
      <c r="S2" s="266" t="s">
        <v>290</v>
      </c>
      <c r="U2" s="277" t="s">
        <v>148</v>
      </c>
      <c r="V2" s="277"/>
      <c r="W2" s="277"/>
      <c r="X2" s="277"/>
      <c r="Y2" s="277"/>
      <c r="Z2" s="277"/>
      <c r="AA2" s="277"/>
      <c r="AB2" s="277"/>
      <c r="AC2" s="277"/>
      <c r="AD2" s="277"/>
      <c r="AE2" s="277"/>
      <c r="AF2" s="277"/>
      <c r="AG2" s="277"/>
      <c r="AH2" s="277"/>
      <c r="AI2" s="277"/>
      <c r="AJ2" s="277"/>
      <c r="AK2" s="277"/>
    </row>
    <row r="3" spans="1:37" ht="24.75" customHeight="1" x14ac:dyDescent="0.7">
      <c r="A3" s="59"/>
      <c r="B3" s="287"/>
      <c r="C3" s="292"/>
      <c r="D3" s="293"/>
      <c r="E3" s="294"/>
      <c r="F3" s="301"/>
      <c r="G3" s="302"/>
      <c r="H3" s="302"/>
      <c r="I3" s="302"/>
      <c r="J3" s="302"/>
      <c r="K3" s="302"/>
      <c r="L3" s="303"/>
      <c r="M3" s="301"/>
      <c r="N3" s="302"/>
      <c r="O3" s="303"/>
      <c r="P3" s="283" t="s">
        <v>202</v>
      </c>
      <c r="Q3" s="280" t="s">
        <v>203</v>
      </c>
      <c r="R3" s="283" t="s">
        <v>204</v>
      </c>
      <c r="S3" s="266"/>
      <c r="U3" s="270" t="s">
        <v>206</v>
      </c>
      <c r="V3" s="270"/>
      <c r="W3" s="270"/>
      <c r="X3" s="270"/>
      <c r="Y3" s="270"/>
      <c r="Z3" s="270"/>
      <c r="AA3" s="270"/>
      <c r="AB3" s="270"/>
      <c r="AC3" s="270"/>
      <c r="AD3" s="270"/>
      <c r="AE3" s="270"/>
      <c r="AF3" s="270"/>
      <c r="AG3" s="270"/>
      <c r="AH3" s="270"/>
      <c r="AI3" s="270"/>
      <c r="AJ3" s="270"/>
      <c r="AK3" s="270"/>
    </row>
    <row r="4" spans="1:37" ht="24.75" customHeight="1" x14ac:dyDescent="0.7">
      <c r="A4" s="59"/>
      <c r="B4" s="287"/>
      <c r="C4" s="292"/>
      <c r="D4" s="293"/>
      <c r="E4" s="294"/>
      <c r="F4" s="301"/>
      <c r="G4" s="302"/>
      <c r="H4" s="302"/>
      <c r="I4" s="302"/>
      <c r="J4" s="302"/>
      <c r="K4" s="302"/>
      <c r="L4" s="303"/>
      <c r="M4" s="301"/>
      <c r="N4" s="302"/>
      <c r="O4" s="303"/>
      <c r="P4" s="284"/>
      <c r="Q4" s="281"/>
      <c r="R4" s="284"/>
      <c r="S4" s="266"/>
      <c r="U4" s="270" t="s">
        <v>207</v>
      </c>
      <c r="V4" s="270"/>
      <c r="W4" s="270"/>
      <c r="X4" s="270"/>
      <c r="Y4" s="270"/>
      <c r="Z4" s="270"/>
      <c r="AA4" s="270"/>
      <c r="AB4" s="270"/>
      <c r="AC4" s="270"/>
      <c r="AD4" s="270"/>
      <c r="AE4" s="270"/>
      <c r="AF4" s="270"/>
      <c r="AG4" s="270"/>
      <c r="AH4" s="270"/>
      <c r="AI4" s="270"/>
      <c r="AJ4" s="270"/>
      <c r="AK4" s="270"/>
    </row>
    <row r="5" spans="1:37" ht="24.75" customHeight="1" x14ac:dyDescent="0.7">
      <c r="A5" s="59"/>
      <c r="B5" s="288"/>
      <c r="C5" s="295"/>
      <c r="D5" s="296"/>
      <c r="E5" s="297"/>
      <c r="F5" s="304"/>
      <c r="G5" s="305"/>
      <c r="H5" s="305"/>
      <c r="I5" s="305"/>
      <c r="J5" s="305"/>
      <c r="K5" s="305"/>
      <c r="L5" s="306"/>
      <c r="M5" s="304"/>
      <c r="N5" s="305"/>
      <c r="O5" s="306"/>
      <c r="P5" s="285"/>
      <c r="Q5" s="282"/>
      <c r="R5" s="285"/>
      <c r="S5" s="266"/>
      <c r="U5" s="99" t="s">
        <v>273</v>
      </c>
      <c r="V5" s="99"/>
      <c r="W5" s="99"/>
      <c r="X5" s="99"/>
      <c r="Y5" s="99"/>
      <c r="Z5" s="99"/>
      <c r="AA5" s="99"/>
    </row>
    <row r="6" spans="1:37" ht="24" customHeight="1" x14ac:dyDescent="0.25">
      <c r="A6" s="59"/>
      <c r="B6" s="88" t="s">
        <v>270</v>
      </c>
      <c r="C6" s="307" t="s">
        <v>271</v>
      </c>
      <c r="D6" s="307" ph="1"/>
      <c r="E6" s="307" ph="1"/>
      <c r="F6" s="307" t="s">
        <v>272</v>
      </c>
      <c r="G6" s="307"/>
      <c r="H6" s="307"/>
      <c r="I6" s="307"/>
      <c r="J6" s="307"/>
      <c r="K6" s="307"/>
      <c r="L6" s="307"/>
      <c r="M6" s="308">
        <v>19450</v>
      </c>
      <c r="N6" s="308"/>
      <c r="O6" s="308"/>
      <c r="P6" s="89" t="s">
        <v>273</v>
      </c>
      <c r="Q6" s="89"/>
      <c r="R6" s="89"/>
      <c r="S6" s="89"/>
      <c r="U6" s="269" t="s">
        <v>274</v>
      </c>
      <c r="V6" s="269"/>
      <c r="W6" s="269"/>
      <c r="X6" s="269"/>
      <c r="Y6" s="100">
        <f>COUNTA(P7:P21)</f>
        <v>0</v>
      </c>
      <c r="Z6" s="100" t="s">
        <v>276</v>
      </c>
      <c r="AA6" s="99"/>
    </row>
    <row r="7" spans="1:37" ht="24" customHeight="1" x14ac:dyDescent="0.25">
      <c r="A7" s="59"/>
      <c r="B7" s="88">
        <v>1</v>
      </c>
      <c r="C7" s="278" ph="1"/>
      <c r="D7" s="278" ph="1"/>
      <c r="E7" s="278" ph="1"/>
      <c r="F7" s="278"/>
      <c r="G7" s="278"/>
      <c r="H7" s="278"/>
      <c r="I7" s="278"/>
      <c r="J7" s="278"/>
      <c r="K7" s="278"/>
      <c r="L7" s="278"/>
      <c r="M7" s="268"/>
      <c r="N7" s="268"/>
      <c r="O7" s="268"/>
      <c r="P7" s="98"/>
      <c r="Q7" s="98"/>
      <c r="R7" s="98"/>
      <c r="S7" s="98"/>
      <c r="U7" s="269" t="s">
        <v>275</v>
      </c>
      <c r="V7" s="269"/>
      <c r="W7" s="269"/>
      <c r="X7" s="269"/>
      <c r="Y7" s="100">
        <f>COUNTA(Q7:Q21)</f>
        <v>0</v>
      </c>
      <c r="Z7" s="100" t="s">
        <v>276</v>
      </c>
      <c r="AA7" s="99"/>
    </row>
    <row r="8" spans="1:37" ht="24" customHeight="1" x14ac:dyDescent="0.25">
      <c r="A8" s="59"/>
      <c r="B8" s="88">
        <v>2</v>
      </c>
      <c r="C8" s="278" ph="1"/>
      <c r="D8" s="278" ph="1"/>
      <c r="E8" s="278" ph="1"/>
      <c r="F8" s="278"/>
      <c r="G8" s="278"/>
      <c r="H8" s="278"/>
      <c r="I8" s="278"/>
      <c r="J8" s="278"/>
      <c r="K8" s="278"/>
      <c r="L8" s="278"/>
      <c r="M8" s="268"/>
      <c r="N8" s="268"/>
      <c r="O8" s="268"/>
      <c r="P8" s="98"/>
      <c r="Q8" s="98"/>
      <c r="R8" s="98"/>
      <c r="S8" s="98"/>
      <c r="U8" s="269" t="s">
        <v>204</v>
      </c>
      <c r="V8" s="269"/>
      <c r="W8" s="269"/>
      <c r="X8" s="269"/>
      <c r="Y8" s="100">
        <f>COUNTA(R7:R21)</f>
        <v>0</v>
      </c>
      <c r="Z8" s="100" t="s">
        <v>276</v>
      </c>
      <c r="AA8" s="99"/>
    </row>
    <row r="9" spans="1:37" ht="24" customHeight="1" x14ac:dyDescent="0.25">
      <c r="A9" s="59"/>
      <c r="B9" s="88">
        <v>3</v>
      </c>
      <c r="C9" s="278" ph="1"/>
      <c r="D9" s="278" ph="1"/>
      <c r="E9" s="278" ph="1"/>
      <c r="F9" s="278"/>
      <c r="G9" s="278"/>
      <c r="H9" s="278"/>
      <c r="I9" s="278"/>
      <c r="J9" s="278"/>
      <c r="K9" s="278"/>
      <c r="L9" s="278"/>
      <c r="M9" s="268"/>
      <c r="N9" s="268"/>
      <c r="O9" s="268"/>
      <c r="P9" s="98"/>
      <c r="Q9" s="98"/>
      <c r="R9" s="98"/>
      <c r="S9" s="98"/>
      <c r="U9" s="267" t="s">
        <v>141</v>
      </c>
      <c r="V9" s="267"/>
      <c r="W9" s="267"/>
      <c r="X9" s="267"/>
      <c r="Y9" s="100">
        <f>SUM(Y6:Y8)</f>
        <v>0</v>
      </c>
      <c r="Z9" s="100" t="s">
        <v>276</v>
      </c>
      <c r="AA9" s="99"/>
    </row>
    <row r="10" spans="1:37" ht="24" customHeight="1" x14ac:dyDescent="0.25">
      <c r="A10" s="59"/>
      <c r="B10" s="88">
        <v>4</v>
      </c>
      <c r="C10" s="278" ph="1"/>
      <c r="D10" s="278" ph="1"/>
      <c r="E10" s="278" ph="1"/>
      <c r="F10" s="278"/>
      <c r="G10" s="278"/>
      <c r="H10" s="278"/>
      <c r="I10" s="278"/>
      <c r="J10" s="278"/>
      <c r="K10" s="278"/>
      <c r="L10" s="278"/>
      <c r="M10" s="268"/>
      <c r="N10" s="268"/>
      <c r="O10" s="268"/>
      <c r="P10" s="98"/>
      <c r="Q10" s="98"/>
      <c r="R10" s="98"/>
      <c r="S10" s="98"/>
      <c r="U10" s="99"/>
      <c r="V10" s="99"/>
      <c r="W10" s="99"/>
      <c r="X10" s="99"/>
      <c r="Y10" s="99"/>
      <c r="Z10" s="99"/>
      <c r="AA10" s="99"/>
    </row>
    <row r="11" spans="1:37" ht="24" customHeight="1" x14ac:dyDescent="0.25">
      <c r="A11" s="59"/>
      <c r="B11" s="88">
        <v>5</v>
      </c>
      <c r="C11" s="278" ph="1"/>
      <c r="D11" s="278" ph="1"/>
      <c r="E11" s="278" ph="1"/>
      <c r="F11" s="278"/>
      <c r="G11" s="278"/>
      <c r="H11" s="278"/>
      <c r="I11" s="278"/>
      <c r="J11" s="278"/>
      <c r="K11" s="278"/>
      <c r="L11" s="278"/>
      <c r="M11" s="268"/>
      <c r="N11" s="268"/>
      <c r="O11" s="268"/>
      <c r="P11" s="98"/>
      <c r="Q11" s="98"/>
      <c r="R11" s="98"/>
      <c r="S11" s="98"/>
      <c r="U11" s="267" t="s">
        <v>291</v>
      </c>
      <c r="V11" s="267"/>
      <c r="W11" s="267"/>
      <c r="X11" s="267"/>
      <c r="Y11" s="267">
        <f>SUM(S7:S21)</f>
        <v>0</v>
      </c>
      <c r="Z11" s="267"/>
      <c r="AA11" s="99" t="s">
        <v>292</v>
      </c>
    </row>
    <row r="12" spans="1:37" ht="24" customHeight="1" x14ac:dyDescent="0.25">
      <c r="A12" s="59"/>
      <c r="B12" s="88">
        <v>6</v>
      </c>
      <c r="C12" s="278" ph="1"/>
      <c r="D12" s="278" ph="1"/>
      <c r="E12" s="278" ph="1"/>
      <c r="F12" s="278"/>
      <c r="G12" s="278"/>
      <c r="H12" s="278"/>
      <c r="I12" s="278"/>
      <c r="J12" s="278"/>
      <c r="K12" s="278"/>
      <c r="L12" s="278"/>
      <c r="M12" s="268"/>
      <c r="N12" s="268"/>
      <c r="O12" s="268"/>
      <c r="P12" s="98"/>
      <c r="Q12" s="98"/>
      <c r="R12" s="98"/>
      <c r="S12" s="98"/>
    </row>
    <row r="13" spans="1:37" ht="24" customHeight="1" x14ac:dyDescent="0.25">
      <c r="A13" s="59"/>
      <c r="B13" s="88">
        <v>7</v>
      </c>
      <c r="C13" s="278" ph="1"/>
      <c r="D13" s="278" ph="1"/>
      <c r="E13" s="278" ph="1"/>
      <c r="F13" s="278"/>
      <c r="G13" s="278"/>
      <c r="H13" s="278"/>
      <c r="I13" s="278"/>
      <c r="J13" s="278"/>
      <c r="K13" s="278"/>
      <c r="L13" s="278"/>
      <c r="M13" s="268"/>
      <c r="N13" s="268"/>
      <c r="O13" s="268"/>
      <c r="P13" s="98"/>
      <c r="Q13" s="98"/>
      <c r="R13" s="98"/>
      <c r="S13" s="98"/>
    </row>
    <row r="14" spans="1:37" ht="24" customHeight="1" x14ac:dyDescent="0.25">
      <c r="A14" s="59"/>
      <c r="B14" s="88">
        <v>8</v>
      </c>
      <c r="C14" s="278" ph="1"/>
      <c r="D14" s="278" ph="1"/>
      <c r="E14" s="278" ph="1"/>
      <c r="F14" s="278"/>
      <c r="G14" s="278"/>
      <c r="H14" s="278"/>
      <c r="I14" s="278"/>
      <c r="J14" s="278"/>
      <c r="K14" s="278"/>
      <c r="L14" s="278"/>
      <c r="M14" s="268"/>
      <c r="N14" s="268"/>
      <c r="O14" s="268"/>
      <c r="P14" s="98"/>
      <c r="Q14" s="98"/>
      <c r="R14" s="98"/>
      <c r="S14" s="98"/>
    </row>
    <row r="15" spans="1:37" ht="24" customHeight="1" x14ac:dyDescent="0.25">
      <c r="A15" s="59"/>
      <c r="B15" s="88">
        <v>9</v>
      </c>
      <c r="C15" s="278" ph="1"/>
      <c r="D15" s="278" ph="1"/>
      <c r="E15" s="278" ph="1"/>
      <c r="F15" s="278"/>
      <c r="G15" s="278"/>
      <c r="H15" s="278"/>
      <c r="I15" s="278"/>
      <c r="J15" s="278"/>
      <c r="K15" s="278"/>
      <c r="L15" s="278"/>
      <c r="M15" s="268"/>
      <c r="N15" s="268"/>
      <c r="O15" s="268"/>
      <c r="P15" s="98"/>
      <c r="Q15" s="98"/>
      <c r="R15" s="98"/>
      <c r="S15" s="98"/>
    </row>
    <row r="16" spans="1:37" ht="24" customHeight="1" x14ac:dyDescent="0.25">
      <c r="A16" s="59"/>
      <c r="B16" s="88">
        <v>10</v>
      </c>
      <c r="C16" s="278" ph="1"/>
      <c r="D16" s="278" ph="1"/>
      <c r="E16" s="278" ph="1"/>
      <c r="F16" s="278"/>
      <c r="G16" s="278"/>
      <c r="H16" s="278"/>
      <c r="I16" s="278"/>
      <c r="J16" s="278"/>
      <c r="K16" s="278"/>
      <c r="L16" s="278"/>
      <c r="M16" s="268"/>
      <c r="N16" s="268"/>
      <c r="O16" s="268"/>
      <c r="P16" s="98"/>
      <c r="Q16" s="98"/>
      <c r="R16" s="98"/>
      <c r="S16" s="98"/>
    </row>
    <row r="17" spans="1:19" ht="24" customHeight="1" x14ac:dyDescent="0.25">
      <c r="A17" s="59"/>
      <c r="B17" s="88">
        <v>11</v>
      </c>
      <c r="C17" s="278" ph="1"/>
      <c r="D17" s="278" ph="1"/>
      <c r="E17" s="278" ph="1"/>
      <c r="F17" s="278"/>
      <c r="G17" s="278"/>
      <c r="H17" s="278"/>
      <c r="I17" s="278"/>
      <c r="J17" s="278"/>
      <c r="K17" s="278"/>
      <c r="L17" s="278"/>
      <c r="M17" s="268"/>
      <c r="N17" s="268"/>
      <c r="O17" s="268"/>
      <c r="P17" s="98"/>
      <c r="Q17" s="98"/>
      <c r="R17" s="98"/>
      <c r="S17" s="98"/>
    </row>
    <row r="18" spans="1:19" ht="24" customHeight="1" x14ac:dyDescent="0.25">
      <c r="A18" s="59"/>
      <c r="B18" s="88">
        <v>12</v>
      </c>
      <c r="C18" s="278" ph="1"/>
      <c r="D18" s="278" ph="1"/>
      <c r="E18" s="278" ph="1"/>
      <c r="F18" s="278"/>
      <c r="G18" s="278"/>
      <c r="H18" s="278"/>
      <c r="I18" s="278"/>
      <c r="J18" s="278"/>
      <c r="K18" s="278"/>
      <c r="L18" s="278"/>
      <c r="M18" s="268"/>
      <c r="N18" s="268"/>
      <c r="O18" s="268"/>
      <c r="P18" s="98"/>
      <c r="Q18" s="98"/>
      <c r="R18" s="98"/>
      <c r="S18" s="98"/>
    </row>
    <row r="19" spans="1:19" ht="24" customHeight="1" x14ac:dyDescent="0.25">
      <c r="A19" s="59"/>
      <c r="B19" s="88">
        <v>13</v>
      </c>
      <c r="C19" s="278" ph="1"/>
      <c r="D19" s="278" ph="1"/>
      <c r="E19" s="278" ph="1"/>
      <c r="F19" s="278"/>
      <c r="G19" s="278"/>
      <c r="H19" s="278"/>
      <c r="I19" s="278"/>
      <c r="J19" s="278"/>
      <c r="K19" s="278"/>
      <c r="L19" s="278"/>
      <c r="M19" s="268"/>
      <c r="N19" s="268"/>
      <c r="O19" s="268"/>
      <c r="P19" s="98"/>
      <c r="Q19" s="98"/>
      <c r="R19" s="98"/>
      <c r="S19" s="98"/>
    </row>
    <row r="20" spans="1:19" ht="24" customHeight="1" x14ac:dyDescent="0.25">
      <c r="A20" s="59"/>
      <c r="B20" s="88">
        <v>14</v>
      </c>
      <c r="C20" s="278" ph="1"/>
      <c r="D20" s="278" ph="1"/>
      <c r="E20" s="278" ph="1"/>
      <c r="F20" s="278"/>
      <c r="G20" s="278"/>
      <c r="H20" s="278"/>
      <c r="I20" s="278"/>
      <c r="J20" s="278"/>
      <c r="K20" s="278"/>
      <c r="L20" s="278"/>
      <c r="M20" s="268"/>
      <c r="N20" s="268"/>
      <c r="O20" s="268"/>
      <c r="P20" s="98"/>
      <c r="Q20" s="98"/>
      <c r="R20" s="98"/>
      <c r="S20" s="98"/>
    </row>
    <row r="21" spans="1:19" ht="24" customHeight="1" x14ac:dyDescent="0.25">
      <c r="A21" s="59"/>
      <c r="B21" s="88">
        <v>15</v>
      </c>
      <c r="C21" s="271" ph="1"/>
      <c r="D21" s="272"/>
      <c r="E21" s="273"/>
      <c r="F21" s="271"/>
      <c r="G21" s="272"/>
      <c r="H21" s="272"/>
      <c r="I21" s="272"/>
      <c r="J21" s="272"/>
      <c r="K21" s="272"/>
      <c r="L21" s="273"/>
      <c r="M21" s="274"/>
      <c r="N21" s="275"/>
      <c r="O21" s="276"/>
      <c r="P21" s="98"/>
      <c r="Q21" s="98"/>
      <c r="R21" s="98"/>
      <c r="S21" s="98"/>
    </row>
    <row r="22" spans="1:19" ht="26.65" x14ac:dyDescent="0.7">
      <c r="C22" ph="1"/>
    </row>
    <row r="23" spans="1:19" ht="26.65" x14ac:dyDescent="0.7">
      <c r="C23" ph="1"/>
    </row>
    <row r="24" spans="1:19" ht="26.65" x14ac:dyDescent="0.7">
      <c r="C24" ph="1"/>
    </row>
    <row r="25" spans="1:19" ht="26.65" x14ac:dyDescent="0.7">
      <c r="C25" ph="1"/>
    </row>
    <row r="26" spans="1:19" ht="26.65" x14ac:dyDescent="0.7">
      <c r="C26" ph="1"/>
    </row>
    <row r="27" spans="1:19" ht="26.65" x14ac:dyDescent="0.7">
      <c r="C27" ph="1"/>
      <c r="D27" ph="1"/>
      <c r="E27" ph="1"/>
    </row>
    <row r="28" spans="1:19" ht="26.65" x14ac:dyDescent="0.7">
      <c r="C28" ph="1"/>
      <c r="D28" ph="1"/>
      <c r="E28" ph="1"/>
    </row>
    <row r="29" spans="1:19" ht="26.65" x14ac:dyDescent="0.7">
      <c r="C29" ph="1"/>
      <c r="D29" ph="1"/>
      <c r="E29" ph="1"/>
    </row>
    <row r="30" spans="1:19" ht="26.65" x14ac:dyDescent="0.7">
      <c r="C30" ph="1"/>
      <c r="D30" ph="1"/>
      <c r="E30" ph="1"/>
    </row>
    <row r="31" spans="1:19" ht="26.65" x14ac:dyDescent="0.7">
      <c r="C31" ph="1"/>
      <c r="D31" ph="1"/>
      <c r="E31" ph="1"/>
    </row>
    <row r="32" spans="1:19" ht="26.65" x14ac:dyDescent="0.7">
      <c r="C32" ph="1"/>
      <c r="D32" ph="1"/>
      <c r="E32" ph="1"/>
    </row>
    <row r="33" spans="3:5" ht="26.65" x14ac:dyDescent="0.7">
      <c r="C33" ph="1"/>
      <c r="D33" ph="1"/>
      <c r="E33" ph="1"/>
    </row>
    <row r="34" spans="3:5" ht="26.65" x14ac:dyDescent="0.7">
      <c r="C34" ph="1"/>
      <c r="D34" ph="1"/>
      <c r="E34" ph="1"/>
    </row>
    <row r="35" spans="3:5" ht="26.65" x14ac:dyDescent="0.7">
      <c r="C35" ph="1"/>
      <c r="D35" ph="1"/>
      <c r="E35" ph="1"/>
    </row>
    <row r="36" spans="3:5" ht="26.65" x14ac:dyDescent="0.7">
      <c r="C36" ph="1"/>
      <c r="D36" ph="1"/>
      <c r="E36" ph="1"/>
    </row>
    <row r="37" spans="3:5" ht="26.65" x14ac:dyDescent="0.7">
      <c r="C37" ph="1"/>
      <c r="D37" ph="1"/>
      <c r="E37" ph="1"/>
    </row>
    <row r="38" spans="3:5" ht="26.65" x14ac:dyDescent="0.7">
      <c r="C38" ph="1"/>
      <c r="D38" ph="1"/>
      <c r="E38" ph="1"/>
    </row>
    <row r="39" spans="3:5" ht="26.65" x14ac:dyDescent="0.7">
      <c r="C39" ph="1"/>
      <c r="D39" ph="1"/>
      <c r="E39" ph="1"/>
    </row>
    <row r="40" spans="3:5" ht="26.65" x14ac:dyDescent="0.7">
      <c r="C40" ph="1"/>
      <c r="D40" ph="1"/>
      <c r="E40" ph="1"/>
    </row>
    <row r="41" spans="3:5" ht="26.65" x14ac:dyDescent="0.7">
      <c r="C41" ph="1"/>
      <c r="D41" ph="1"/>
      <c r="E41" ph="1"/>
    </row>
  </sheetData>
  <mergeCells count="66">
    <mergeCell ref="B1:R1"/>
    <mergeCell ref="C7:E7"/>
    <mergeCell ref="F7:L7"/>
    <mergeCell ref="M7:O7"/>
    <mergeCell ref="Q3:Q5"/>
    <mergeCell ref="R3:R5"/>
    <mergeCell ref="B2:B5"/>
    <mergeCell ref="P3:P5"/>
    <mergeCell ref="C2:E5"/>
    <mergeCell ref="F2:L5"/>
    <mergeCell ref="M2:O5"/>
    <mergeCell ref="C6:E6"/>
    <mergeCell ref="F6:L6"/>
    <mergeCell ref="M6:O6"/>
    <mergeCell ref="C15:E15"/>
    <mergeCell ref="F15:L15"/>
    <mergeCell ref="C10:E10"/>
    <mergeCell ref="F10:L10"/>
    <mergeCell ref="M10:O10"/>
    <mergeCell ref="C11:E11"/>
    <mergeCell ref="F11:L11"/>
    <mergeCell ref="M11:O11"/>
    <mergeCell ref="C12:E12"/>
    <mergeCell ref="F12:L12"/>
    <mergeCell ref="M12:O12"/>
    <mergeCell ref="C13:E13"/>
    <mergeCell ref="F13:L13"/>
    <mergeCell ref="M13:O13"/>
    <mergeCell ref="C9:E9"/>
    <mergeCell ref="F9:L9"/>
    <mergeCell ref="M9:O9"/>
    <mergeCell ref="C8:E8"/>
    <mergeCell ref="F8:L8"/>
    <mergeCell ref="M8:O8"/>
    <mergeCell ref="C16:E16"/>
    <mergeCell ref="F16:L16"/>
    <mergeCell ref="M16:O16"/>
    <mergeCell ref="C17:E17"/>
    <mergeCell ref="F17:L17"/>
    <mergeCell ref="M17:O17"/>
    <mergeCell ref="C21:E21"/>
    <mergeCell ref="F21:L21"/>
    <mergeCell ref="M21:O21"/>
    <mergeCell ref="U2:AK2"/>
    <mergeCell ref="U3:AK3"/>
    <mergeCell ref="C19:E19"/>
    <mergeCell ref="F19:L19"/>
    <mergeCell ref="M19:O19"/>
    <mergeCell ref="C20:E20"/>
    <mergeCell ref="F20:L20"/>
    <mergeCell ref="M20:O20"/>
    <mergeCell ref="C14:E14"/>
    <mergeCell ref="F14:L14"/>
    <mergeCell ref="M14:O14"/>
    <mergeCell ref="C18:E18"/>
    <mergeCell ref="F18:L18"/>
    <mergeCell ref="S2:S5"/>
    <mergeCell ref="U11:X11"/>
    <mergeCell ref="M18:O18"/>
    <mergeCell ref="U6:X6"/>
    <mergeCell ref="U7:X7"/>
    <mergeCell ref="U8:X8"/>
    <mergeCell ref="M15:O15"/>
    <mergeCell ref="U4:AK4"/>
    <mergeCell ref="Y11:Z11"/>
    <mergeCell ref="U9:X9"/>
  </mergeCells>
  <phoneticPr fontId="1"/>
  <dataValidations count="1">
    <dataValidation type="list" allowBlank="1" showInputMessage="1" showErrorMessage="1" sqref="P7:R21" xr:uid="{C8E010D3-E6F4-4E30-9572-CE9BE2F1C70D}">
      <formula1>$U$5</formula1>
    </dataValidation>
  </dataValidations>
  <pageMargins left="0.70866141732283472" right="0.31496062992125984" top="0.74803149606299213" bottom="0.74803149606299213" header="0.31496062992125984" footer="0.31496062992125984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EDD6A-4AC2-4EA3-AE56-93B95459FD39}">
  <dimension ref="A1:R28"/>
  <sheetViews>
    <sheetView showZeros="0" view="pageBreakPreview" topLeftCell="A13" zoomScaleNormal="100" zoomScaleSheetLayoutView="100" workbookViewId="0">
      <selection activeCell="N31" sqref="N31"/>
    </sheetView>
  </sheetViews>
  <sheetFormatPr defaultRowHeight="17.649999999999999" x14ac:dyDescent="0.7"/>
  <cols>
    <col min="1" max="23" width="4.25" customWidth="1"/>
  </cols>
  <sheetData>
    <row r="1" spans="1:18" x14ac:dyDescent="0.7">
      <c r="A1" s="127" t="s">
        <v>181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</row>
    <row r="2" spans="1:18" x14ac:dyDescent="0.7">
      <c r="K2" s="156" t="s">
        <v>155</v>
      </c>
      <c r="L2" s="156"/>
      <c r="M2" s="20"/>
      <c r="N2" s="20" t="s">
        <v>57</v>
      </c>
      <c r="O2" s="20"/>
      <c r="P2" s="20" t="s">
        <v>56</v>
      </c>
      <c r="Q2" s="20"/>
      <c r="R2" s="2" t="s">
        <v>55</v>
      </c>
    </row>
    <row r="3" spans="1:18" x14ac:dyDescent="0.7">
      <c r="B3" s="127" t="s">
        <v>58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</row>
    <row r="5" spans="1:18" x14ac:dyDescent="0.7">
      <c r="E5" s="156" t="s">
        <v>182</v>
      </c>
      <c r="F5" s="156"/>
      <c r="G5" s="156"/>
      <c r="H5" s="156"/>
      <c r="I5" s="333"/>
      <c r="J5" s="332">
        <f>入力1!D4</f>
        <v>0</v>
      </c>
      <c r="K5" s="332"/>
      <c r="L5" s="332"/>
      <c r="M5" s="332"/>
      <c r="N5" s="332"/>
      <c r="O5" s="332"/>
      <c r="P5" s="332"/>
      <c r="Q5" s="332"/>
      <c r="R5" s="332"/>
    </row>
    <row r="6" spans="1:18" x14ac:dyDescent="0.7">
      <c r="E6" s="156" t="s">
        <v>183</v>
      </c>
      <c r="F6" s="156"/>
      <c r="G6" s="156"/>
      <c r="H6" s="156"/>
      <c r="I6" s="156"/>
      <c r="J6" s="331" t="s">
        <v>59</v>
      </c>
      <c r="K6" s="331"/>
      <c r="L6" s="331"/>
      <c r="M6" s="332">
        <f>入力1!D5</f>
        <v>0</v>
      </c>
      <c r="N6" s="332"/>
      <c r="O6" s="332"/>
      <c r="P6" s="332"/>
      <c r="Q6" s="332"/>
      <c r="R6" s="332"/>
    </row>
    <row r="7" spans="1:18" x14ac:dyDescent="0.7">
      <c r="J7" s="331" t="s">
        <v>60</v>
      </c>
      <c r="K7" s="331"/>
      <c r="L7" s="331"/>
      <c r="M7" s="331">
        <f>入力1!D6</f>
        <v>0</v>
      </c>
      <c r="N7" s="331"/>
      <c r="O7" s="331"/>
      <c r="P7" s="331"/>
      <c r="Q7" s="331"/>
      <c r="R7" s="331"/>
    </row>
    <row r="10" spans="1:18" x14ac:dyDescent="0.7">
      <c r="A10" s="156" t="s">
        <v>184</v>
      </c>
      <c r="B10" s="156"/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</row>
    <row r="13" spans="1:18" x14ac:dyDescent="0.7">
      <c r="B13" s="127" t="s">
        <v>185</v>
      </c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</row>
    <row r="15" spans="1:18" x14ac:dyDescent="0.7">
      <c r="B15" s="310" t="s">
        <v>186</v>
      </c>
      <c r="C15" s="310"/>
      <c r="D15" s="310"/>
      <c r="E15" s="310"/>
      <c r="F15" s="310" t="s">
        <v>187</v>
      </c>
      <c r="G15" s="310"/>
      <c r="H15" s="310"/>
      <c r="I15" s="310"/>
      <c r="J15" s="310"/>
      <c r="K15" s="310" t="s">
        <v>188</v>
      </c>
      <c r="L15" s="310"/>
      <c r="M15" s="310"/>
      <c r="N15" s="310" t="s">
        <v>189</v>
      </c>
      <c r="O15" s="310"/>
      <c r="P15" s="310"/>
      <c r="Q15" s="310"/>
    </row>
    <row r="16" spans="1:18" x14ac:dyDescent="0.7">
      <c r="B16" s="310"/>
      <c r="C16" s="310"/>
      <c r="D16" s="310"/>
      <c r="E16" s="310"/>
      <c r="F16" s="310"/>
      <c r="G16" s="310"/>
      <c r="H16" s="310"/>
      <c r="I16" s="310"/>
      <c r="J16" s="310"/>
      <c r="K16" s="310"/>
      <c r="L16" s="310"/>
      <c r="M16" s="310"/>
      <c r="N16" s="310"/>
      <c r="O16" s="310"/>
      <c r="P16" s="310"/>
      <c r="Q16" s="310"/>
    </row>
    <row r="17" spans="2:17" ht="19.5" customHeight="1" x14ac:dyDescent="0.7">
      <c r="B17" s="314" t="s">
        <v>190</v>
      </c>
      <c r="C17" s="314"/>
      <c r="D17" s="314"/>
      <c r="E17" s="314"/>
      <c r="F17" s="310" t="s">
        <v>191</v>
      </c>
      <c r="G17" s="310"/>
      <c r="H17" s="310"/>
      <c r="I17" s="310"/>
      <c r="J17" s="310"/>
      <c r="K17" s="310"/>
      <c r="L17" s="310"/>
      <c r="M17" s="310"/>
      <c r="N17" s="310"/>
      <c r="O17" s="310"/>
      <c r="P17" s="310"/>
      <c r="Q17" s="310"/>
    </row>
    <row r="18" spans="2:17" x14ac:dyDescent="0.7">
      <c r="B18" s="314"/>
      <c r="C18" s="314"/>
      <c r="D18" s="314"/>
      <c r="E18" s="314"/>
      <c r="F18" s="310"/>
      <c r="G18" s="310"/>
      <c r="H18" s="310"/>
      <c r="I18" s="310"/>
      <c r="J18" s="310"/>
      <c r="K18" s="310"/>
      <c r="L18" s="310"/>
      <c r="M18" s="310"/>
      <c r="N18" s="310"/>
      <c r="O18" s="310"/>
      <c r="P18" s="310"/>
      <c r="Q18" s="310"/>
    </row>
    <row r="19" spans="2:17" x14ac:dyDescent="0.7">
      <c r="B19" s="313" t="s">
        <v>193</v>
      </c>
      <c r="C19" s="314"/>
      <c r="D19" s="314"/>
      <c r="E19" s="314"/>
      <c r="F19" s="309">
        <v>45016</v>
      </c>
      <c r="G19" s="310"/>
      <c r="H19" s="310"/>
      <c r="I19" s="310"/>
      <c r="J19" s="310"/>
      <c r="K19" s="310"/>
      <c r="L19" s="310"/>
      <c r="M19" s="310"/>
      <c r="N19" s="310"/>
      <c r="O19" s="310"/>
      <c r="P19" s="310"/>
      <c r="Q19" s="310"/>
    </row>
    <row r="20" spans="2:17" x14ac:dyDescent="0.7">
      <c r="B20" s="314"/>
      <c r="C20" s="314"/>
      <c r="D20" s="314"/>
      <c r="E20" s="314"/>
      <c r="F20" s="311"/>
      <c r="G20" s="311"/>
      <c r="H20" s="311"/>
      <c r="I20" s="311"/>
      <c r="J20" s="311"/>
      <c r="K20" s="311"/>
      <c r="L20" s="311"/>
      <c r="M20" s="311"/>
      <c r="N20" s="311"/>
      <c r="O20" s="311"/>
      <c r="P20" s="311"/>
      <c r="Q20" s="311"/>
    </row>
    <row r="21" spans="2:17" x14ac:dyDescent="0.7">
      <c r="B21" s="313" t="s">
        <v>192</v>
      </c>
      <c r="C21" s="313"/>
      <c r="D21" s="313"/>
      <c r="E21" s="313"/>
      <c r="F21" s="315">
        <f>入力1!A9</f>
        <v>0</v>
      </c>
      <c r="G21" s="316"/>
      <c r="H21" s="316"/>
      <c r="I21" s="316"/>
      <c r="J21" s="316"/>
      <c r="K21" s="316"/>
      <c r="L21" s="316"/>
      <c r="M21" s="316"/>
      <c r="N21" s="319" t="s">
        <v>278</v>
      </c>
      <c r="O21" s="319"/>
      <c r="P21" s="319"/>
      <c r="Q21" s="320"/>
    </row>
    <row r="22" spans="2:17" x14ac:dyDescent="0.7">
      <c r="B22" s="313"/>
      <c r="C22" s="313"/>
      <c r="D22" s="313"/>
      <c r="E22" s="313"/>
      <c r="F22" s="317"/>
      <c r="G22" s="318"/>
      <c r="H22" s="318"/>
      <c r="I22" s="318"/>
      <c r="J22" s="318"/>
      <c r="K22" s="318"/>
      <c r="L22" s="318"/>
      <c r="M22" s="318"/>
      <c r="N22" s="279"/>
      <c r="O22" s="279"/>
      <c r="P22" s="279"/>
      <c r="Q22" s="321"/>
    </row>
    <row r="23" spans="2:17" x14ac:dyDescent="0.7">
      <c r="B23" s="313" t="s">
        <v>194</v>
      </c>
      <c r="C23" s="313"/>
      <c r="D23" s="313"/>
      <c r="E23" s="313"/>
      <c r="F23" s="315">
        <f>入力1!A12</f>
        <v>0</v>
      </c>
      <c r="G23" s="316"/>
      <c r="H23" s="316"/>
      <c r="I23" s="316"/>
      <c r="J23" s="316"/>
      <c r="K23" s="316"/>
      <c r="L23" s="316"/>
      <c r="M23" s="316"/>
      <c r="N23" s="319" t="s">
        <v>278</v>
      </c>
      <c r="O23" s="319"/>
      <c r="P23" s="319"/>
      <c r="Q23" s="320"/>
    </row>
    <row r="24" spans="2:17" x14ac:dyDescent="0.7">
      <c r="B24" s="313"/>
      <c r="C24" s="313"/>
      <c r="D24" s="313"/>
      <c r="E24" s="313"/>
      <c r="F24" s="317"/>
      <c r="G24" s="318"/>
      <c r="H24" s="318"/>
      <c r="I24" s="318"/>
      <c r="J24" s="318"/>
      <c r="K24" s="318"/>
      <c r="L24" s="318"/>
      <c r="M24" s="318"/>
      <c r="N24" s="279"/>
      <c r="O24" s="279"/>
      <c r="P24" s="279"/>
      <c r="Q24" s="321"/>
    </row>
    <row r="25" spans="2:17" ht="19.5" customHeight="1" x14ac:dyDescent="0.7">
      <c r="B25" s="312" t="s">
        <v>195</v>
      </c>
      <c r="C25" s="312"/>
      <c r="D25" s="312"/>
      <c r="E25" s="312"/>
      <c r="F25" s="322" t="s">
        <v>314</v>
      </c>
      <c r="G25" s="323"/>
      <c r="H25" s="323"/>
      <c r="I25" s="323"/>
      <c r="J25" s="323"/>
      <c r="K25" s="323"/>
      <c r="L25" s="323"/>
      <c r="M25" s="323"/>
      <c r="N25" s="323"/>
      <c r="O25" s="323"/>
      <c r="P25" s="323"/>
      <c r="Q25" s="324"/>
    </row>
    <row r="26" spans="2:17" ht="19.5" customHeight="1" x14ac:dyDescent="0.7">
      <c r="B26" s="312"/>
      <c r="C26" s="312"/>
      <c r="D26" s="312"/>
      <c r="E26" s="312"/>
      <c r="F26" s="325"/>
      <c r="G26" s="326"/>
      <c r="H26" s="326"/>
      <c r="I26" s="326"/>
      <c r="J26" s="326"/>
      <c r="K26" s="326"/>
      <c r="L26" s="326"/>
      <c r="M26" s="326"/>
      <c r="N26" s="326"/>
      <c r="O26" s="326"/>
      <c r="P26" s="326"/>
      <c r="Q26" s="327"/>
    </row>
    <row r="27" spans="2:17" ht="19.5" customHeight="1" x14ac:dyDescent="0.7">
      <c r="B27" s="312"/>
      <c r="C27" s="312"/>
      <c r="D27" s="312"/>
      <c r="E27" s="312"/>
      <c r="F27" s="328" t="s">
        <v>315</v>
      </c>
      <c r="G27" s="329"/>
      <c r="H27" s="329"/>
      <c r="I27" s="329"/>
      <c r="J27" s="329"/>
      <c r="K27" s="329"/>
      <c r="L27" s="329"/>
      <c r="M27" s="329"/>
      <c r="N27" s="329"/>
      <c r="O27" s="329"/>
      <c r="P27" s="329"/>
      <c r="Q27" s="330"/>
    </row>
    <row r="28" spans="2:17" ht="19.5" customHeight="1" x14ac:dyDescent="0.7">
      <c r="B28" s="312"/>
      <c r="C28" s="312"/>
      <c r="D28" s="312"/>
      <c r="E28" s="312"/>
      <c r="F28" s="121"/>
      <c r="G28" s="122" t="str">
        <f>入力1!A18</f>
        <v>無し</v>
      </c>
      <c r="H28" s="122"/>
      <c r="I28" s="122"/>
      <c r="J28" s="122"/>
      <c r="K28" s="122"/>
      <c r="L28" s="122"/>
      <c r="M28" s="122"/>
      <c r="N28" s="122"/>
      <c r="O28" s="122"/>
      <c r="P28" s="122"/>
      <c r="Q28" s="123"/>
    </row>
  </sheetData>
  <sheetProtection sheet="1" objects="1" scenarios="1"/>
  <mergeCells count="29">
    <mergeCell ref="J7:L7"/>
    <mergeCell ref="M6:R6"/>
    <mergeCell ref="M7:R7"/>
    <mergeCell ref="A10:R10"/>
    <mergeCell ref="B13:R13"/>
    <mergeCell ref="E6:I6"/>
    <mergeCell ref="A1:R1"/>
    <mergeCell ref="B3:R3"/>
    <mergeCell ref="J6:L6"/>
    <mergeCell ref="K2:L2"/>
    <mergeCell ref="J5:R5"/>
    <mergeCell ref="E5:I5"/>
    <mergeCell ref="B15:E16"/>
    <mergeCell ref="F15:J16"/>
    <mergeCell ref="K15:M16"/>
    <mergeCell ref="N15:Q16"/>
    <mergeCell ref="B17:E18"/>
    <mergeCell ref="F17:Q18"/>
    <mergeCell ref="F19:Q20"/>
    <mergeCell ref="B25:E28"/>
    <mergeCell ref="B19:E20"/>
    <mergeCell ref="B21:E22"/>
    <mergeCell ref="B23:E24"/>
    <mergeCell ref="F21:M22"/>
    <mergeCell ref="N21:Q22"/>
    <mergeCell ref="F23:M24"/>
    <mergeCell ref="N23:Q24"/>
    <mergeCell ref="F25:Q26"/>
    <mergeCell ref="F27:Q27"/>
  </mergeCells>
  <phoneticPr fontId="1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49C0E-A91E-47BF-91C4-C7EEB58E7706}">
  <dimension ref="A1:AB39"/>
  <sheetViews>
    <sheetView showZeros="0" view="pageBreakPreview" topLeftCell="A19" zoomScaleNormal="100" zoomScaleSheetLayoutView="100" workbookViewId="0">
      <selection activeCell="AA10" sqref="AA10"/>
    </sheetView>
  </sheetViews>
  <sheetFormatPr defaultRowHeight="17.649999999999999" x14ac:dyDescent="0.7"/>
  <cols>
    <col min="1" max="14" width="4.25" customWidth="1"/>
    <col min="15" max="15" width="5.625" customWidth="1"/>
    <col min="16" max="19" width="4.25" customWidth="1"/>
    <col min="20" max="20" width="1.875" customWidth="1"/>
    <col min="21" max="23" width="4.25" customWidth="1"/>
  </cols>
  <sheetData>
    <row r="1" spans="1:25" x14ac:dyDescent="0.7">
      <c r="A1" s="156" t="s">
        <v>196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</row>
    <row r="2" spans="1:25" x14ac:dyDescent="0.7">
      <c r="A2" s="377" t="s">
        <v>62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7"/>
      <c r="Q2" s="377"/>
      <c r="R2" s="377"/>
    </row>
    <row r="3" spans="1:25" x14ac:dyDescent="0.7">
      <c r="A3" s="24"/>
      <c r="B3" s="24"/>
      <c r="C3" s="24"/>
      <c r="D3" s="24"/>
      <c r="E3" s="24"/>
      <c r="F3" s="24"/>
      <c r="G3" s="24"/>
      <c r="H3" s="24"/>
      <c r="I3" s="24"/>
      <c r="J3" s="24"/>
      <c r="K3" s="378" t="s">
        <v>63</v>
      </c>
      <c r="L3" s="378"/>
      <c r="M3" s="379">
        <f>実績報告書!M6</f>
        <v>0</v>
      </c>
      <c r="N3" s="379"/>
      <c r="O3" s="379"/>
      <c r="P3" s="379"/>
      <c r="Q3" s="379"/>
      <c r="R3" s="379"/>
      <c r="S3" s="24"/>
      <c r="T3" s="24"/>
      <c r="U3" s="24"/>
      <c r="V3" s="24"/>
      <c r="W3" s="24"/>
      <c r="X3" s="24"/>
      <c r="Y3" s="24"/>
    </row>
    <row r="4" spans="1:25" x14ac:dyDescent="0.7">
      <c r="A4" s="158" t="s">
        <v>64</v>
      </c>
      <c r="B4" s="158"/>
      <c r="C4" s="158"/>
      <c r="D4" s="158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</row>
    <row r="5" spans="1:25" x14ac:dyDescent="0.7">
      <c r="A5" s="158" t="s">
        <v>65</v>
      </c>
      <c r="B5" s="158"/>
      <c r="C5" s="158"/>
      <c r="D5" s="158"/>
      <c r="E5" s="362">
        <f>入力1!P12</f>
        <v>0</v>
      </c>
      <c r="F5" s="362"/>
      <c r="G5" s="362"/>
      <c r="H5" s="24" t="s">
        <v>66</v>
      </c>
      <c r="I5" s="331" t="s">
        <v>67</v>
      </c>
      <c r="J5" s="331"/>
      <c r="K5" s="331"/>
      <c r="L5" s="331"/>
      <c r="M5" s="331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</row>
    <row r="6" spans="1:25" x14ac:dyDescent="0.7">
      <c r="A6" s="158" t="s">
        <v>68</v>
      </c>
      <c r="B6" s="158"/>
      <c r="C6" s="158"/>
      <c r="D6" s="158"/>
      <c r="E6" s="362">
        <f>入力1!P13</f>
        <v>0</v>
      </c>
      <c r="F6" s="362"/>
      <c r="G6" s="362"/>
      <c r="H6" s="24" t="s">
        <v>66</v>
      </c>
      <c r="I6" s="158" t="s">
        <v>69</v>
      </c>
      <c r="J6" s="158"/>
      <c r="K6" s="158"/>
      <c r="L6" s="158"/>
      <c r="M6" s="158"/>
      <c r="N6" s="158"/>
      <c r="O6" s="158"/>
      <c r="P6" s="158"/>
      <c r="Q6" s="158"/>
      <c r="R6" s="24"/>
      <c r="S6" s="24"/>
      <c r="T6" s="24"/>
      <c r="U6" s="24"/>
      <c r="V6" s="24"/>
      <c r="W6" s="24"/>
      <c r="X6" s="24"/>
      <c r="Y6" s="24"/>
    </row>
    <row r="7" spans="1:25" x14ac:dyDescent="0.7">
      <c r="A7" s="24" t="s">
        <v>70</v>
      </c>
      <c r="B7" s="331" t="s">
        <v>77</v>
      </c>
      <c r="C7" s="331"/>
      <c r="D7" s="331"/>
      <c r="E7" s="331"/>
      <c r="F7" s="331"/>
      <c r="G7" s="331"/>
      <c r="H7" s="331"/>
      <c r="I7" s="331"/>
      <c r="J7" s="362">
        <f>入力1!P14</f>
        <v>0</v>
      </c>
      <c r="K7" s="362"/>
      <c r="L7" s="24" t="s">
        <v>78</v>
      </c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</row>
    <row r="8" spans="1:25" x14ac:dyDescent="0.7">
      <c r="A8" s="158" t="s">
        <v>71</v>
      </c>
      <c r="B8" s="158"/>
      <c r="C8" s="158"/>
      <c r="D8" s="158"/>
      <c r="E8" s="106" t="s">
        <v>72</v>
      </c>
      <c r="F8" s="105" t="s">
        <v>73</v>
      </c>
      <c r="G8" s="107" t="s">
        <v>74</v>
      </c>
      <c r="H8" s="105" t="s">
        <v>75</v>
      </c>
      <c r="I8" s="108" t="s">
        <v>76</v>
      </c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</row>
    <row r="9" spans="1:25" ht="12.75" customHeight="1" x14ac:dyDescent="0.7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</row>
    <row r="10" spans="1:25" x14ac:dyDescent="0.7">
      <c r="A10" s="158" t="s">
        <v>79</v>
      </c>
      <c r="B10" s="158"/>
      <c r="C10" s="158"/>
      <c r="D10" s="158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</row>
    <row r="11" spans="1:25" x14ac:dyDescent="0.7">
      <c r="A11" s="24"/>
      <c r="B11" s="331" t="s">
        <v>86</v>
      </c>
      <c r="C11" s="331"/>
      <c r="D11" s="331"/>
      <c r="E11" s="24"/>
      <c r="F11" s="331" t="s">
        <v>80</v>
      </c>
      <c r="G11" s="331"/>
      <c r="H11" s="24"/>
      <c r="I11" s="158" t="s">
        <v>81</v>
      </c>
      <c r="J11" s="158"/>
      <c r="K11" s="158"/>
      <c r="L11" s="331" t="s">
        <v>82</v>
      </c>
      <c r="M11" s="331"/>
      <c r="N11" s="24"/>
      <c r="O11" s="158" t="s">
        <v>84</v>
      </c>
      <c r="P11" s="158"/>
      <c r="Q11" s="331" t="s">
        <v>83</v>
      </c>
      <c r="R11" s="331"/>
      <c r="S11" s="24"/>
      <c r="T11" s="24"/>
      <c r="U11" s="24"/>
      <c r="V11" s="24"/>
      <c r="W11" s="24"/>
      <c r="X11" s="24"/>
      <c r="Y11" s="24"/>
    </row>
    <row r="12" spans="1:25" x14ac:dyDescent="0.7">
      <c r="A12" s="24"/>
      <c r="B12" s="331" t="s">
        <v>85</v>
      </c>
      <c r="C12" s="331"/>
      <c r="D12" s="331"/>
      <c r="E12" s="24"/>
      <c r="F12" s="24"/>
      <c r="G12" s="24" t="s">
        <v>87</v>
      </c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</row>
    <row r="13" spans="1:25" x14ac:dyDescent="0.7">
      <c r="A13" s="24"/>
      <c r="B13" s="331" t="s">
        <v>89</v>
      </c>
      <c r="C13" s="331"/>
      <c r="D13" s="331"/>
      <c r="E13" s="331"/>
      <c r="F13" s="331"/>
      <c r="G13" s="331"/>
      <c r="H13" s="331"/>
      <c r="I13" s="331"/>
      <c r="J13" s="331" t="s">
        <v>88</v>
      </c>
      <c r="K13" s="331"/>
      <c r="L13" s="331"/>
      <c r="M13" s="331"/>
      <c r="N13" s="331"/>
      <c r="O13" s="331"/>
      <c r="P13" s="24"/>
      <c r="Q13" s="24"/>
      <c r="R13" s="24"/>
      <c r="S13" s="24"/>
      <c r="T13" s="24"/>
      <c r="U13" s="24"/>
      <c r="V13" s="24"/>
      <c r="W13" s="24"/>
      <c r="X13" s="24"/>
      <c r="Y13" s="24"/>
    </row>
    <row r="14" spans="1:25" x14ac:dyDescent="0.7">
      <c r="A14" s="24"/>
      <c r="B14" s="331" t="s">
        <v>93</v>
      </c>
      <c r="C14" s="331"/>
      <c r="D14" s="331"/>
      <c r="E14" s="331"/>
      <c r="F14" s="331"/>
      <c r="G14" s="331" t="s">
        <v>90</v>
      </c>
      <c r="H14" s="331"/>
      <c r="I14" s="105" t="s">
        <v>91</v>
      </c>
      <c r="J14" s="374"/>
      <c r="K14" s="374"/>
      <c r="L14" s="374"/>
      <c r="M14" s="374"/>
      <c r="N14" s="374"/>
      <c r="O14" s="374"/>
      <c r="P14" s="374"/>
      <c r="Q14" s="105" t="s">
        <v>92</v>
      </c>
      <c r="R14" s="105"/>
      <c r="S14" s="24"/>
      <c r="T14" s="24"/>
      <c r="U14" s="24"/>
      <c r="V14" s="24"/>
      <c r="W14" s="24"/>
      <c r="X14" s="24"/>
      <c r="Y14" s="24"/>
    </row>
    <row r="15" spans="1:25" x14ac:dyDescent="0.7">
      <c r="A15" s="24"/>
      <c r="B15" s="364" t="s">
        <v>94</v>
      </c>
      <c r="C15" s="365"/>
      <c r="D15" s="370" t="s">
        <v>98</v>
      </c>
      <c r="E15" s="370"/>
      <c r="F15" s="45" t="s">
        <v>91</v>
      </c>
      <c r="G15" s="370">
        <f>入力1!V4</f>
        <v>0</v>
      </c>
      <c r="H15" s="370"/>
      <c r="I15" s="370"/>
      <c r="J15" s="370"/>
      <c r="K15" s="370"/>
      <c r="L15" s="370"/>
      <c r="M15" s="370"/>
      <c r="N15" s="370"/>
      <c r="O15" s="370"/>
      <c r="P15" s="370"/>
      <c r="Q15" s="370"/>
      <c r="R15" s="46" t="s">
        <v>92</v>
      </c>
      <c r="S15" s="24"/>
      <c r="T15" s="24"/>
      <c r="U15" s="24"/>
      <c r="V15" s="24"/>
      <c r="W15" s="24"/>
      <c r="X15" s="24"/>
      <c r="Y15" s="24"/>
    </row>
    <row r="16" spans="1:25" x14ac:dyDescent="0.7">
      <c r="A16" s="24"/>
      <c r="B16" s="366"/>
      <c r="C16" s="367"/>
      <c r="D16" s="371" t="s">
        <v>95</v>
      </c>
      <c r="E16" s="371"/>
      <c r="F16" s="356" t="s">
        <v>99</v>
      </c>
      <c r="G16" s="356"/>
      <c r="H16" s="24" t="s">
        <v>100</v>
      </c>
      <c r="I16" s="357">
        <f>入力1!X5</f>
        <v>0</v>
      </c>
      <c r="J16" s="358"/>
      <c r="K16" s="359"/>
      <c r="L16" s="24" t="s">
        <v>101</v>
      </c>
      <c r="M16" s="36"/>
      <c r="N16" s="36"/>
      <c r="O16" s="36"/>
      <c r="P16" s="36"/>
      <c r="Q16" s="36"/>
      <c r="R16" s="47"/>
      <c r="S16" s="24"/>
      <c r="T16" s="24"/>
      <c r="U16" s="24"/>
      <c r="V16" s="24"/>
      <c r="W16" s="24"/>
      <c r="X16" s="24"/>
      <c r="Y16" s="24"/>
    </row>
    <row r="17" spans="1:28" x14ac:dyDescent="0.7">
      <c r="A17" s="24"/>
      <c r="B17" s="366"/>
      <c r="C17" s="367"/>
      <c r="D17" s="371" t="s">
        <v>96</v>
      </c>
      <c r="E17" s="371"/>
      <c r="F17" s="356" t="s">
        <v>99</v>
      </c>
      <c r="G17" s="356"/>
      <c r="H17" s="48" t="s">
        <v>100</v>
      </c>
      <c r="I17" s="360">
        <f>入力1!X6</f>
        <v>0</v>
      </c>
      <c r="J17" s="360"/>
      <c r="K17" s="360"/>
      <c r="L17" s="48" t="s">
        <v>101</v>
      </c>
      <c r="M17" s="36"/>
      <c r="N17" s="36"/>
      <c r="O17" s="36"/>
      <c r="P17" s="36"/>
      <c r="Q17" s="36"/>
      <c r="R17" s="47"/>
      <c r="S17" s="24"/>
      <c r="T17" s="24"/>
      <c r="U17" s="24"/>
      <c r="V17" s="24"/>
      <c r="W17" s="24"/>
      <c r="X17" s="24"/>
      <c r="Y17" s="24"/>
    </row>
    <row r="18" spans="1:28" x14ac:dyDescent="0.7">
      <c r="A18" s="24"/>
      <c r="B18" s="366"/>
      <c r="C18" s="367"/>
      <c r="D18" s="371" t="s">
        <v>97</v>
      </c>
      <c r="E18" s="371"/>
      <c r="F18" s="356" t="s">
        <v>99</v>
      </c>
      <c r="G18" s="356"/>
      <c r="H18" s="48" t="s">
        <v>100</v>
      </c>
      <c r="I18" s="360">
        <f>入力1!X7</f>
        <v>0</v>
      </c>
      <c r="J18" s="360"/>
      <c r="K18" s="360"/>
      <c r="L18" s="48" t="s">
        <v>101</v>
      </c>
      <c r="M18" s="36"/>
      <c r="N18" s="36"/>
      <c r="O18" s="36"/>
      <c r="P18" s="36"/>
      <c r="Q18" s="36"/>
      <c r="R18" s="47"/>
      <c r="S18" s="24"/>
      <c r="T18" s="24"/>
      <c r="U18" s="24"/>
      <c r="V18" s="24"/>
      <c r="W18" s="24"/>
      <c r="X18" s="24"/>
      <c r="Y18" s="24"/>
    </row>
    <row r="19" spans="1:28" x14ac:dyDescent="0.7">
      <c r="A19" s="24"/>
      <c r="B19" s="368"/>
      <c r="C19" s="369"/>
      <c r="D19" s="49"/>
      <c r="E19" s="49"/>
      <c r="F19" s="50" t="s">
        <v>102</v>
      </c>
      <c r="G19" s="361" t="s">
        <v>103</v>
      </c>
      <c r="H19" s="361"/>
      <c r="I19" s="361" t="s">
        <v>104</v>
      </c>
      <c r="J19" s="361"/>
      <c r="K19" s="361"/>
      <c r="L19" s="361"/>
      <c r="M19" s="109" t="s">
        <v>91</v>
      </c>
      <c r="N19" s="363">
        <f>入力1!AC8</f>
        <v>0</v>
      </c>
      <c r="O19" s="363"/>
      <c r="P19" s="363"/>
      <c r="Q19" s="363"/>
      <c r="R19" s="110" t="s">
        <v>105</v>
      </c>
      <c r="S19" s="24"/>
      <c r="T19" s="24"/>
      <c r="U19" s="24"/>
      <c r="V19" s="24"/>
      <c r="W19" s="24"/>
      <c r="X19" s="24"/>
      <c r="Y19" s="24"/>
    </row>
    <row r="20" spans="1:28" ht="12.75" customHeight="1" x14ac:dyDescent="0.7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</row>
    <row r="21" spans="1:28" x14ac:dyDescent="0.7">
      <c r="A21" s="331" t="s">
        <v>106</v>
      </c>
      <c r="B21" s="331"/>
      <c r="C21" s="331"/>
      <c r="D21" s="24"/>
      <c r="E21" s="362">
        <f>入力1!A15</f>
        <v>0</v>
      </c>
      <c r="F21" s="362"/>
      <c r="G21" s="362"/>
      <c r="H21" s="362"/>
      <c r="I21" s="362"/>
      <c r="J21" s="362"/>
      <c r="K21" s="362"/>
      <c r="L21" s="362"/>
      <c r="M21" s="362"/>
      <c r="N21" s="362"/>
      <c r="O21" s="362"/>
      <c r="P21" s="362"/>
      <c r="Q21" s="362"/>
      <c r="R21" s="362"/>
      <c r="S21" s="24"/>
      <c r="T21" s="24"/>
      <c r="U21" s="24"/>
      <c r="V21" s="24"/>
      <c r="W21" s="24"/>
      <c r="X21" s="24"/>
      <c r="Y21" s="24"/>
    </row>
    <row r="22" spans="1:28" ht="12.75" customHeight="1" x14ac:dyDescent="0.7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</row>
    <row r="23" spans="1:28" x14ac:dyDescent="0.7">
      <c r="A23" s="331" t="s">
        <v>107</v>
      </c>
      <c r="B23" s="331"/>
      <c r="C23" s="331"/>
      <c r="D23" s="331"/>
      <c r="E23" s="331"/>
      <c r="F23" s="331"/>
      <c r="G23" s="331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8" x14ac:dyDescent="0.7">
      <c r="A24" s="24"/>
      <c r="B24" s="355" t="s">
        <v>108</v>
      </c>
      <c r="C24" s="355"/>
      <c r="D24" s="355"/>
      <c r="E24" s="355"/>
      <c r="F24" s="355"/>
      <c r="G24" s="355"/>
      <c r="H24" s="355" t="s">
        <v>109</v>
      </c>
      <c r="I24" s="355"/>
      <c r="J24" s="355"/>
      <c r="K24" s="355"/>
      <c r="L24" s="355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</row>
    <row r="25" spans="1:28" x14ac:dyDescent="0.7">
      <c r="A25" s="24"/>
      <c r="B25" s="353" t="s">
        <v>110</v>
      </c>
      <c r="C25" s="353"/>
      <c r="D25" s="353"/>
      <c r="E25" s="353"/>
      <c r="F25" s="353"/>
      <c r="G25" s="353"/>
      <c r="H25" s="355">
        <f>入力1!P4</f>
        <v>0</v>
      </c>
      <c r="I25" s="355"/>
      <c r="J25" s="355"/>
      <c r="K25" s="355"/>
      <c r="L25" s="355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</row>
    <row r="26" spans="1:28" ht="18" thickBot="1" x14ac:dyDescent="0.75">
      <c r="A26" s="24"/>
      <c r="B26" s="351" t="s">
        <v>111</v>
      </c>
      <c r="C26" s="351"/>
      <c r="D26" s="351"/>
      <c r="E26" s="351"/>
      <c r="F26" s="351"/>
      <c r="G26" s="351"/>
      <c r="H26" s="354">
        <f>入力1!P5</f>
        <v>0</v>
      </c>
      <c r="I26" s="354"/>
      <c r="J26" s="354"/>
      <c r="K26" s="354"/>
      <c r="L26" s="35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</row>
    <row r="27" spans="1:28" ht="18.399999999999999" thickTop="1" thickBot="1" x14ac:dyDescent="0.75">
      <c r="A27" s="24"/>
      <c r="B27" s="350" t="s">
        <v>126</v>
      </c>
      <c r="C27" s="350"/>
      <c r="D27" s="350"/>
      <c r="E27" s="350"/>
      <c r="F27" s="350"/>
      <c r="G27" s="350"/>
      <c r="H27" s="350">
        <f>SUM(H25:L26)</f>
        <v>0</v>
      </c>
      <c r="I27" s="350"/>
      <c r="J27" s="350"/>
      <c r="K27" s="350"/>
      <c r="L27" s="350"/>
      <c r="M27" s="24"/>
      <c r="N27" s="24"/>
      <c r="O27" s="24"/>
      <c r="P27" s="24"/>
      <c r="Q27" s="24"/>
      <c r="R27" s="24"/>
      <c r="S27" s="24"/>
      <c r="T27" s="51"/>
      <c r="U27" s="52"/>
      <c r="V27" s="52"/>
      <c r="W27" s="52"/>
      <c r="X27" s="52"/>
      <c r="Y27" s="52"/>
      <c r="Z27" s="14"/>
      <c r="AA27" s="14"/>
      <c r="AB27" s="15"/>
    </row>
    <row r="28" spans="1:28" x14ac:dyDescent="0.7">
      <c r="A28" s="24"/>
      <c r="B28" s="352" t="s">
        <v>112</v>
      </c>
      <c r="C28" s="352"/>
      <c r="D28" s="352"/>
      <c r="E28" s="352"/>
      <c r="F28" s="352"/>
      <c r="G28" s="352"/>
      <c r="H28" s="349">
        <f>入力1!P6</f>
        <v>0</v>
      </c>
      <c r="I28" s="349"/>
      <c r="J28" s="349"/>
      <c r="K28" s="349"/>
      <c r="L28" s="349"/>
      <c r="M28" s="24"/>
      <c r="N28" s="24"/>
      <c r="O28" s="24"/>
      <c r="P28" s="24"/>
      <c r="Q28" s="24"/>
      <c r="R28" s="24"/>
      <c r="S28" s="24"/>
      <c r="T28" s="372" t="s">
        <v>35</v>
      </c>
      <c r="U28" s="373"/>
      <c r="V28" s="373"/>
      <c r="W28" s="373"/>
      <c r="X28" s="373"/>
      <c r="Y28" s="373"/>
      <c r="Z28" s="3" t="s">
        <v>37</v>
      </c>
      <c r="AA28" s="375" t="s">
        <v>36</v>
      </c>
      <c r="AB28" s="376"/>
    </row>
    <row r="29" spans="1:28" x14ac:dyDescent="0.7">
      <c r="A29" s="24"/>
      <c r="B29" s="353" t="s">
        <v>113</v>
      </c>
      <c r="C29" s="353"/>
      <c r="D29" s="353"/>
      <c r="E29" s="353"/>
      <c r="F29" s="353"/>
      <c r="G29" s="353"/>
      <c r="H29" s="355">
        <f>入力1!P7</f>
        <v>0</v>
      </c>
      <c r="I29" s="355"/>
      <c r="J29" s="355"/>
      <c r="K29" s="355"/>
      <c r="L29" s="355"/>
      <c r="M29" s="24"/>
      <c r="N29" s="24"/>
      <c r="O29" s="24"/>
      <c r="P29" s="24"/>
      <c r="Q29" s="24"/>
      <c r="R29" s="24"/>
      <c r="S29" s="24"/>
      <c r="T29" s="53"/>
      <c r="U29" s="36" t="s">
        <v>22</v>
      </c>
      <c r="V29" s="24"/>
      <c r="W29" s="24"/>
      <c r="X29" s="24"/>
      <c r="Y29" s="24"/>
      <c r="AB29" s="16"/>
    </row>
    <row r="30" spans="1:28" ht="18" thickBot="1" x14ac:dyDescent="0.75">
      <c r="A30" s="24"/>
      <c r="B30" s="351" t="s">
        <v>114</v>
      </c>
      <c r="C30" s="351"/>
      <c r="D30" s="351"/>
      <c r="E30" s="351"/>
      <c r="F30" s="351"/>
      <c r="G30" s="351"/>
      <c r="H30" s="354">
        <f>入力1!P8</f>
        <v>0</v>
      </c>
      <c r="I30" s="354"/>
      <c r="J30" s="354"/>
      <c r="K30" s="354"/>
      <c r="L30" s="354"/>
      <c r="M30" s="24"/>
      <c r="N30" s="24"/>
      <c r="O30" s="24"/>
      <c r="P30" s="24"/>
      <c r="Q30" s="24"/>
      <c r="R30" s="24"/>
      <c r="S30" s="24"/>
      <c r="T30" s="53"/>
      <c r="U30" s="36" t="s">
        <v>23</v>
      </c>
      <c r="V30" s="24"/>
      <c r="W30" s="24"/>
      <c r="X30" s="24"/>
      <c r="Y30" s="24"/>
      <c r="AB30" s="16"/>
    </row>
    <row r="31" spans="1:28" ht="20.65" thickTop="1" thickBot="1" x14ac:dyDescent="0.75">
      <c r="A31" s="24"/>
      <c r="B31" s="350" t="s">
        <v>115</v>
      </c>
      <c r="C31" s="350"/>
      <c r="D31" s="350"/>
      <c r="E31" s="350"/>
      <c r="F31" s="350"/>
      <c r="G31" s="350"/>
      <c r="H31" s="350">
        <f>SUM(H28:L30)</f>
        <v>0</v>
      </c>
      <c r="I31" s="350"/>
      <c r="J31" s="350"/>
      <c r="K31" s="350"/>
      <c r="L31" s="350"/>
      <c r="M31" s="24"/>
      <c r="N31" s="54" t="s">
        <v>121</v>
      </c>
      <c r="O31" s="24"/>
      <c r="P31" s="24"/>
      <c r="Q31" s="24"/>
      <c r="R31" s="24"/>
      <c r="S31" s="24"/>
      <c r="T31" s="55"/>
      <c r="U31" s="56" t="s">
        <v>24</v>
      </c>
      <c r="V31" s="57"/>
      <c r="W31" s="57"/>
      <c r="X31" s="57"/>
      <c r="Y31" s="57"/>
      <c r="Z31" s="17"/>
      <c r="AA31" s="17"/>
      <c r="AB31" s="18"/>
    </row>
    <row r="32" spans="1:28" ht="18" thickTop="1" x14ac:dyDescent="0.7">
      <c r="A32" s="24"/>
      <c r="B32" s="349" t="s">
        <v>125</v>
      </c>
      <c r="C32" s="349"/>
      <c r="D32" s="349"/>
      <c r="E32" s="349"/>
      <c r="F32" s="349"/>
      <c r="G32" s="349"/>
      <c r="H32" s="349">
        <f>SUM(H27+H31)</f>
        <v>0</v>
      </c>
      <c r="I32" s="349"/>
      <c r="J32" s="349"/>
      <c r="K32" s="349"/>
      <c r="L32" s="349"/>
      <c r="M32" s="24"/>
      <c r="N32" s="334" t="str">
        <f>IFERROR(SUM(H27/H32)*10," ")</f>
        <v xml:space="preserve"> </v>
      </c>
      <c r="O32" s="335"/>
      <c r="P32" s="336"/>
      <c r="Q32" s="24"/>
      <c r="R32" s="24"/>
      <c r="S32" s="24"/>
      <c r="T32" s="24"/>
      <c r="U32" s="24"/>
      <c r="V32" s="24"/>
      <c r="W32" s="24"/>
      <c r="X32" s="24"/>
      <c r="Y32" s="24"/>
    </row>
    <row r="33" spans="1:26" ht="3" customHeight="1" x14ac:dyDescent="0.7">
      <c r="A33" s="24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4"/>
      <c r="N33" s="334"/>
      <c r="O33" s="337"/>
      <c r="P33" s="338"/>
      <c r="Q33" s="24"/>
      <c r="R33" s="24"/>
      <c r="S33" s="24"/>
      <c r="T33" s="24"/>
      <c r="U33" s="24"/>
      <c r="V33" s="24"/>
      <c r="W33" s="24"/>
      <c r="X33" s="24"/>
      <c r="Y33" s="24"/>
    </row>
    <row r="34" spans="1:26" ht="22.5" thickBot="1" x14ac:dyDescent="0.75">
      <c r="A34" s="24"/>
      <c r="B34" s="331" t="s">
        <v>116</v>
      </c>
      <c r="C34" s="331"/>
      <c r="D34" s="331"/>
      <c r="E34" s="331"/>
      <c r="F34" s="331"/>
      <c r="G34" s="331"/>
      <c r="H34" s="331"/>
      <c r="I34" s="331"/>
      <c r="J34" s="22" t="s">
        <v>117</v>
      </c>
      <c r="K34" s="58" t="s">
        <v>118</v>
      </c>
      <c r="L34" s="22" t="s">
        <v>119</v>
      </c>
      <c r="M34" s="58" t="s">
        <v>13</v>
      </c>
      <c r="N34" s="339"/>
      <c r="O34" s="340"/>
      <c r="P34" s="341"/>
      <c r="Q34" s="20" t="s">
        <v>120</v>
      </c>
      <c r="R34" s="24"/>
      <c r="S34" s="24"/>
      <c r="T34" s="24"/>
      <c r="U34" s="24"/>
      <c r="V34" s="24"/>
      <c r="W34" s="24"/>
      <c r="X34" s="24"/>
      <c r="Y34" s="24"/>
    </row>
    <row r="35" spans="1:26" ht="10.5" customHeight="1" thickTop="1" x14ac:dyDescent="0.7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</row>
    <row r="36" spans="1:26" ht="18" thickBot="1" x14ac:dyDescent="0.75">
      <c r="A36" s="331" t="s">
        <v>293</v>
      </c>
      <c r="B36" s="331"/>
      <c r="C36" s="331"/>
      <c r="D36" s="331"/>
      <c r="E36" s="331"/>
      <c r="F36" s="331"/>
      <c r="G36" s="331"/>
      <c r="H36" s="331"/>
      <c r="I36" s="331"/>
      <c r="J36" s="331"/>
      <c r="K36" s="331"/>
      <c r="L36" s="331"/>
      <c r="M36" s="331"/>
      <c r="N36" s="331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44" t="str">
        <f>IF(N32&gt;=5,"100",IF(N32&gt;=4,"90",IF(N32&gt;=3,"80",IF(N32&gt;=2,"70",IF(N32&gt;=1,"60",IF(N32&gt;0.1,"50",IF(N32=0,"0","")))))))</f>
        <v>100</v>
      </c>
      <c r="Z36" t="s">
        <v>154</v>
      </c>
    </row>
    <row r="37" spans="1:26" ht="18" thickTop="1" x14ac:dyDescent="0.7">
      <c r="A37" s="24"/>
      <c r="B37" s="23" t="s">
        <v>122</v>
      </c>
      <c r="C37" s="342">
        <f>入力３!Y11</f>
        <v>0</v>
      </c>
      <c r="D37" s="343"/>
      <c r="E37" s="34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</row>
    <row r="38" spans="1:26" ht="18" thickBot="1" x14ac:dyDescent="0.75">
      <c r="A38" s="24"/>
      <c r="B38" s="24"/>
      <c r="C38" s="345"/>
      <c r="D38" s="346"/>
      <c r="E38" s="347"/>
      <c r="F38" s="348" t="s">
        <v>123</v>
      </c>
      <c r="G38" s="331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</row>
    <row r="39" spans="1:26" ht="18" thickTop="1" x14ac:dyDescent="0.7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</row>
  </sheetData>
  <sheetProtection sheet="1"/>
  <mergeCells count="70">
    <mergeCell ref="AA28:AB28"/>
    <mergeCell ref="A2:R2"/>
    <mergeCell ref="K3:L3"/>
    <mergeCell ref="M3:R3"/>
    <mergeCell ref="A4:D4"/>
    <mergeCell ref="A5:D5"/>
    <mergeCell ref="E5:G5"/>
    <mergeCell ref="I5:M5"/>
    <mergeCell ref="A6:D6"/>
    <mergeCell ref="E6:G6"/>
    <mergeCell ref="I6:Q6"/>
    <mergeCell ref="A8:D8"/>
    <mergeCell ref="B7:I7"/>
    <mergeCell ref="J7:K7"/>
    <mergeCell ref="Q11:R11"/>
    <mergeCell ref="L11:M11"/>
    <mergeCell ref="T28:Y28"/>
    <mergeCell ref="A10:D10"/>
    <mergeCell ref="B11:D11"/>
    <mergeCell ref="B12:D12"/>
    <mergeCell ref="B13:I13"/>
    <mergeCell ref="J13:O13"/>
    <mergeCell ref="F11:G11"/>
    <mergeCell ref="I11:K11"/>
    <mergeCell ref="B14:F14"/>
    <mergeCell ref="G14:H14"/>
    <mergeCell ref="J14:P14"/>
    <mergeCell ref="D16:E16"/>
    <mergeCell ref="D17:E17"/>
    <mergeCell ref="A21:C21"/>
    <mergeCell ref="A23:G23"/>
    <mergeCell ref="O11:P11"/>
    <mergeCell ref="A1:R1"/>
    <mergeCell ref="D18:E18"/>
    <mergeCell ref="G15:Q15"/>
    <mergeCell ref="F16:G16"/>
    <mergeCell ref="F17:G17"/>
    <mergeCell ref="B25:G25"/>
    <mergeCell ref="F18:G18"/>
    <mergeCell ref="I16:K16"/>
    <mergeCell ref="I17:K17"/>
    <mergeCell ref="I18:K18"/>
    <mergeCell ref="G19:H19"/>
    <mergeCell ref="I19:L19"/>
    <mergeCell ref="E21:R21"/>
    <mergeCell ref="B24:G24"/>
    <mergeCell ref="H24:L24"/>
    <mergeCell ref="H25:L25"/>
    <mergeCell ref="N19:Q19"/>
    <mergeCell ref="B15:C19"/>
    <mergeCell ref="D15:E15"/>
    <mergeCell ref="H31:L31"/>
    <mergeCell ref="H32:L32"/>
    <mergeCell ref="B26:G26"/>
    <mergeCell ref="B27:G27"/>
    <mergeCell ref="B28:G28"/>
    <mergeCell ref="B29:G29"/>
    <mergeCell ref="B30:G30"/>
    <mergeCell ref="B31:G31"/>
    <mergeCell ref="H26:L26"/>
    <mergeCell ref="H27:L27"/>
    <mergeCell ref="H28:L28"/>
    <mergeCell ref="H29:L29"/>
    <mergeCell ref="H30:L30"/>
    <mergeCell ref="B34:I34"/>
    <mergeCell ref="N32:P34"/>
    <mergeCell ref="A36:N36"/>
    <mergeCell ref="C37:E38"/>
    <mergeCell ref="F38:G38"/>
    <mergeCell ref="B32:G32"/>
  </mergeCells>
  <phoneticPr fontId="1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" r:id="rId4" name="Check Box 2">
              <controlPr defaultSize="0" autoFill="0" autoLine="0" autoPict="0">
                <anchor moveWithCells="1">
                  <from>
                    <xdr:col>0</xdr:col>
                    <xdr:colOff>104775</xdr:colOff>
                    <xdr:row>9</xdr:row>
                    <xdr:rowOff>109538</xdr:rowOff>
                  </from>
                  <to>
                    <xdr:col>3</xdr:col>
                    <xdr:colOff>114300</xdr:colOff>
                    <xdr:row>10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" r:id="rId5" name="Check Box 3">
              <controlPr defaultSize="0" autoFill="0" autoLine="0" autoPict="0">
                <anchor moveWithCells="1">
                  <from>
                    <xdr:col>4</xdr:col>
                    <xdr:colOff>142875</xdr:colOff>
                    <xdr:row>9</xdr:row>
                    <xdr:rowOff>109538</xdr:rowOff>
                  </from>
                  <to>
                    <xdr:col>6</xdr:col>
                    <xdr:colOff>119063</xdr:colOff>
                    <xdr:row>10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" r:id="rId6" name="Check Box 4">
              <controlPr defaultSize="0" autoFill="0" autoLine="0" autoPict="0">
                <anchor moveWithCells="1">
                  <from>
                    <xdr:col>7</xdr:col>
                    <xdr:colOff>80963</xdr:colOff>
                    <xdr:row>9</xdr:row>
                    <xdr:rowOff>109538</xdr:rowOff>
                  </from>
                  <to>
                    <xdr:col>10</xdr:col>
                    <xdr:colOff>28575</xdr:colOff>
                    <xdr:row>10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" r:id="rId7" name="Check Box 5">
              <controlPr defaultSize="0" autoFill="0" autoLine="0" autoPict="0">
                <anchor moveWithCells="1">
                  <from>
                    <xdr:col>10</xdr:col>
                    <xdr:colOff>133350</xdr:colOff>
                    <xdr:row>9</xdr:row>
                    <xdr:rowOff>114300</xdr:rowOff>
                  </from>
                  <to>
                    <xdr:col>12</xdr:col>
                    <xdr:colOff>138113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" r:id="rId8" name="Check Box 6">
              <controlPr defaultSize="0" autoFill="0" autoLine="0" autoPict="0">
                <anchor moveWithCells="1">
                  <from>
                    <xdr:col>13</xdr:col>
                    <xdr:colOff>61913</xdr:colOff>
                    <xdr:row>9</xdr:row>
                    <xdr:rowOff>109538</xdr:rowOff>
                  </from>
                  <to>
                    <xdr:col>15</xdr:col>
                    <xdr:colOff>14288</xdr:colOff>
                    <xdr:row>10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" r:id="rId9" name="Check Box 7">
              <controlPr defaultSize="0" autoFill="0" autoLine="0" autoPict="0">
                <anchor moveWithCells="1" sizeWithCells="1">
                  <from>
                    <xdr:col>15</xdr:col>
                    <xdr:colOff>119063</xdr:colOff>
                    <xdr:row>9</xdr:row>
                    <xdr:rowOff>104775</xdr:rowOff>
                  </from>
                  <to>
                    <xdr:col>17</xdr:col>
                    <xdr:colOff>123825</xdr:colOff>
                    <xdr:row>10</xdr:row>
                    <xdr:rowOff>109538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" r:id="rId10" name="Check Box 8">
              <controlPr defaultSize="0" autoFill="0" autoLine="0" autoPict="0">
                <anchor moveWithCells="1">
                  <from>
                    <xdr:col>0</xdr:col>
                    <xdr:colOff>109538</xdr:colOff>
                    <xdr:row>11</xdr:row>
                    <xdr:rowOff>0</xdr:rowOff>
                  </from>
                  <to>
                    <xdr:col>3</xdr:col>
                    <xdr:colOff>119063</xdr:colOff>
                    <xdr:row>12</xdr:row>
                    <xdr:rowOff>4763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" r:id="rId11" name="Check Box 9">
              <controlPr defaultSize="0" autoFill="0" autoLine="0" autoPict="0">
                <anchor moveWithCells="1">
                  <from>
                    <xdr:col>5</xdr:col>
                    <xdr:colOff>71438</xdr:colOff>
                    <xdr:row>10</xdr:row>
                    <xdr:rowOff>114300</xdr:rowOff>
                  </from>
                  <to>
                    <xdr:col>8</xdr:col>
                    <xdr:colOff>80963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" r:id="rId12" name="Check Box 10">
              <controlPr defaultSize="0" autoFill="0" autoLine="0" autoPict="0">
                <anchor moveWithCells="1">
                  <from>
                    <xdr:col>0</xdr:col>
                    <xdr:colOff>109538</xdr:colOff>
                    <xdr:row>11</xdr:row>
                    <xdr:rowOff>114300</xdr:rowOff>
                  </from>
                  <to>
                    <xdr:col>3</xdr:col>
                    <xdr:colOff>119063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" r:id="rId13" name="Check Box 11">
              <controlPr defaultSize="0" autoFill="0" autoLine="0" autoPict="0">
                <anchor moveWithCells="1">
                  <from>
                    <xdr:col>8</xdr:col>
                    <xdr:colOff>157163</xdr:colOff>
                    <xdr:row>11</xdr:row>
                    <xdr:rowOff>109538</xdr:rowOff>
                  </from>
                  <to>
                    <xdr:col>12</xdr:col>
                    <xdr:colOff>4763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" r:id="rId14" name="Check Box 12">
              <controlPr defaultSize="0" autoFill="0" autoLine="0" autoPict="0">
                <anchor moveWithCells="1">
                  <from>
                    <xdr:col>0</xdr:col>
                    <xdr:colOff>109538</xdr:colOff>
                    <xdr:row>12</xdr:row>
                    <xdr:rowOff>109538</xdr:rowOff>
                  </from>
                  <to>
                    <xdr:col>3</xdr:col>
                    <xdr:colOff>119063</xdr:colOff>
                    <xdr:row>13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" r:id="rId15" name="Check Box 13">
              <controlPr defaultSize="0" autoFill="0" autoLine="0" autoPict="0">
                <anchor moveWithCells="1">
                  <from>
                    <xdr:col>5</xdr:col>
                    <xdr:colOff>119063</xdr:colOff>
                    <xdr:row>12</xdr:row>
                    <xdr:rowOff>109538</xdr:rowOff>
                  </from>
                  <to>
                    <xdr:col>8</xdr:col>
                    <xdr:colOff>128588</xdr:colOff>
                    <xdr:row>13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6ED85-19E0-471F-A0CB-1632139B11BB}">
  <dimension ref="A1:R34"/>
  <sheetViews>
    <sheetView showZeros="0" view="pageBreakPreview" topLeftCell="A19" zoomScaleNormal="100" zoomScaleSheetLayoutView="100" workbookViewId="0">
      <selection activeCell="T8" sqref="T8"/>
    </sheetView>
  </sheetViews>
  <sheetFormatPr defaultRowHeight="17.649999999999999" x14ac:dyDescent="0.7"/>
  <cols>
    <col min="1" max="25" width="4.25" customWidth="1"/>
  </cols>
  <sheetData>
    <row r="1" spans="1:18" ht="19.899999999999999" x14ac:dyDescent="0.7">
      <c r="A1" s="380" t="s">
        <v>197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</row>
    <row r="3" spans="1:18" x14ac:dyDescent="0.7">
      <c r="A3" s="24"/>
      <c r="B3" s="24"/>
      <c r="C3" s="24"/>
      <c r="D3" s="24"/>
      <c r="E3" s="24"/>
      <c r="F3" s="24"/>
      <c r="G3" s="24"/>
      <c r="H3" s="24"/>
      <c r="I3" s="24"/>
      <c r="J3" s="382" t="s">
        <v>63</v>
      </c>
      <c r="K3" s="382"/>
      <c r="L3" s="382"/>
      <c r="M3" s="379">
        <f>実績報告書!M6</f>
        <v>0</v>
      </c>
      <c r="N3" s="379"/>
      <c r="O3" s="379"/>
      <c r="P3" s="379"/>
      <c r="Q3" s="379"/>
      <c r="R3" s="379"/>
    </row>
    <row r="4" spans="1:18" x14ac:dyDescent="0.7">
      <c r="A4" s="158" t="s">
        <v>131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</row>
    <row r="5" spans="1:18" x14ac:dyDescent="0.7">
      <c r="A5" s="24"/>
      <c r="B5" s="158" t="s">
        <v>132</v>
      </c>
      <c r="C5" s="158"/>
      <c r="D5" s="158"/>
      <c r="E5" s="158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</row>
    <row r="6" spans="1:18" x14ac:dyDescent="0.7">
      <c r="A6" s="24"/>
      <c r="B6" s="355" t="s">
        <v>133</v>
      </c>
      <c r="C6" s="355"/>
      <c r="D6" s="355"/>
      <c r="E6" s="355"/>
      <c r="F6" s="355"/>
      <c r="G6" s="355" t="s">
        <v>199</v>
      </c>
      <c r="H6" s="355"/>
      <c r="I6" s="355"/>
      <c r="J6" s="355"/>
      <c r="K6" s="355" t="s">
        <v>135</v>
      </c>
      <c r="L6" s="355"/>
      <c r="M6" s="355"/>
      <c r="N6" s="355"/>
      <c r="O6" s="355"/>
      <c r="P6" s="355"/>
      <c r="Q6" s="355"/>
      <c r="R6" s="355"/>
    </row>
    <row r="7" spans="1:18" x14ac:dyDescent="0.7">
      <c r="A7" s="24"/>
      <c r="B7" s="353">
        <f>入力２!S6</f>
        <v>0</v>
      </c>
      <c r="C7" s="353"/>
      <c r="D7" s="353"/>
      <c r="E7" s="353"/>
      <c r="F7" s="353"/>
      <c r="G7" s="383">
        <f>入力２!X6</f>
        <v>0</v>
      </c>
      <c r="H7" s="383"/>
      <c r="I7" s="383"/>
      <c r="J7" s="383"/>
      <c r="K7" s="384">
        <f>入力２!AB6</f>
        <v>0</v>
      </c>
      <c r="L7" s="384"/>
      <c r="M7" s="384"/>
      <c r="N7" s="384"/>
      <c r="O7" s="384"/>
      <c r="P7" s="384"/>
      <c r="Q7" s="384"/>
      <c r="R7" s="384"/>
    </row>
    <row r="8" spans="1:18" x14ac:dyDescent="0.7">
      <c r="A8" s="24"/>
      <c r="B8" s="353">
        <f>入力２!S7</f>
        <v>0</v>
      </c>
      <c r="C8" s="353"/>
      <c r="D8" s="353"/>
      <c r="E8" s="353"/>
      <c r="F8" s="353"/>
      <c r="G8" s="383">
        <f>入力２!X7</f>
        <v>0</v>
      </c>
      <c r="H8" s="383"/>
      <c r="I8" s="383"/>
      <c r="J8" s="383"/>
      <c r="K8" s="384">
        <f>入力２!AB7</f>
        <v>0</v>
      </c>
      <c r="L8" s="384"/>
      <c r="M8" s="384"/>
      <c r="N8" s="384"/>
      <c r="O8" s="384"/>
      <c r="P8" s="384"/>
      <c r="Q8" s="384"/>
      <c r="R8" s="384"/>
    </row>
    <row r="9" spans="1:18" x14ac:dyDescent="0.7">
      <c r="A9" s="24"/>
      <c r="B9" s="353">
        <f>入力２!S8</f>
        <v>0</v>
      </c>
      <c r="C9" s="353"/>
      <c r="D9" s="353"/>
      <c r="E9" s="353"/>
      <c r="F9" s="353"/>
      <c r="G9" s="383">
        <f>入力２!X8</f>
        <v>0</v>
      </c>
      <c r="H9" s="383"/>
      <c r="I9" s="383"/>
      <c r="J9" s="383"/>
      <c r="K9" s="384">
        <f>入力２!AB8</f>
        <v>0</v>
      </c>
      <c r="L9" s="384"/>
      <c r="M9" s="384"/>
      <c r="N9" s="384"/>
      <c r="O9" s="384"/>
      <c r="P9" s="384"/>
      <c r="Q9" s="384"/>
      <c r="R9" s="384"/>
    </row>
    <row r="10" spans="1:18" x14ac:dyDescent="0.7">
      <c r="A10" s="24"/>
      <c r="B10" s="353">
        <f>入力２!S9</f>
        <v>0</v>
      </c>
      <c r="C10" s="353"/>
      <c r="D10" s="353"/>
      <c r="E10" s="353"/>
      <c r="F10" s="353"/>
      <c r="G10" s="383">
        <f>入力２!X9</f>
        <v>0</v>
      </c>
      <c r="H10" s="383"/>
      <c r="I10" s="383"/>
      <c r="J10" s="383"/>
      <c r="K10" s="384">
        <f>入力２!AB9</f>
        <v>0</v>
      </c>
      <c r="L10" s="384"/>
      <c r="M10" s="384"/>
      <c r="N10" s="384"/>
      <c r="O10" s="384"/>
      <c r="P10" s="384"/>
      <c r="Q10" s="384"/>
      <c r="R10" s="384"/>
    </row>
    <row r="11" spans="1:18" x14ac:dyDescent="0.7">
      <c r="A11" s="24"/>
      <c r="B11" s="353">
        <f>入力２!S10</f>
        <v>0</v>
      </c>
      <c r="C11" s="353"/>
      <c r="D11" s="353"/>
      <c r="E11" s="353"/>
      <c r="F11" s="353"/>
      <c r="G11" s="383">
        <f>入力２!X10</f>
        <v>0</v>
      </c>
      <c r="H11" s="383"/>
      <c r="I11" s="383"/>
      <c r="J11" s="383"/>
      <c r="K11" s="384">
        <f>入力２!AB10</f>
        <v>0</v>
      </c>
      <c r="L11" s="384"/>
      <c r="M11" s="384"/>
      <c r="N11" s="384"/>
      <c r="O11" s="384"/>
      <c r="P11" s="384"/>
      <c r="Q11" s="384"/>
      <c r="R11" s="384"/>
    </row>
    <row r="12" spans="1:18" x14ac:dyDescent="0.7">
      <c r="A12" s="24"/>
      <c r="B12" s="353">
        <f>入力２!S11</f>
        <v>0</v>
      </c>
      <c r="C12" s="353"/>
      <c r="D12" s="353"/>
      <c r="E12" s="353"/>
      <c r="F12" s="353"/>
      <c r="G12" s="383">
        <f>入力２!X11</f>
        <v>0</v>
      </c>
      <c r="H12" s="383"/>
      <c r="I12" s="383"/>
      <c r="J12" s="383"/>
      <c r="K12" s="384">
        <f>入力２!AB11</f>
        <v>0</v>
      </c>
      <c r="L12" s="384"/>
      <c r="M12" s="384"/>
      <c r="N12" s="384"/>
      <c r="O12" s="384"/>
      <c r="P12" s="384"/>
      <c r="Q12" s="384"/>
      <c r="R12" s="384"/>
    </row>
    <row r="13" spans="1:18" x14ac:dyDescent="0.7">
      <c r="A13" s="24"/>
      <c r="B13" s="353">
        <f>入力２!S12</f>
        <v>0</v>
      </c>
      <c r="C13" s="353"/>
      <c r="D13" s="353"/>
      <c r="E13" s="353"/>
      <c r="F13" s="353"/>
      <c r="G13" s="383">
        <f>入力２!X12</f>
        <v>0</v>
      </c>
      <c r="H13" s="383"/>
      <c r="I13" s="383"/>
      <c r="J13" s="383"/>
      <c r="K13" s="384">
        <f>入力２!AB12</f>
        <v>0</v>
      </c>
      <c r="L13" s="384"/>
      <c r="M13" s="384"/>
      <c r="N13" s="384"/>
      <c r="O13" s="384"/>
      <c r="P13" s="384"/>
      <c r="Q13" s="384"/>
      <c r="R13" s="384"/>
    </row>
    <row r="14" spans="1:18" x14ac:dyDescent="0.7">
      <c r="A14" s="24"/>
      <c r="B14" s="353">
        <f>入力２!S13</f>
        <v>0</v>
      </c>
      <c r="C14" s="353"/>
      <c r="D14" s="353"/>
      <c r="E14" s="353"/>
      <c r="F14" s="353"/>
      <c r="G14" s="383">
        <f>入力２!X13</f>
        <v>0</v>
      </c>
      <c r="H14" s="383"/>
      <c r="I14" s="383"/>
      <c r="J14" s="383"/>
      <c r="K14" s="384">
        <f>入力２!AB13</f>
        <v>0</v>
      </c>
      <c r="L14" s="384"/>
      <c r="M14" s="384"/>
      <c r="N14" s="384"/>
      <c r="O14" s="384"/>
      <c r="P14" s="384"/>
      <c r="Q14" s="384"/>
      <c r="R14" s="384"/>
    </row>
    <row r="15" spans="1:18" ht="18" thickBot="1" x14ac:dyDescent="0.75">
      <c r="A15" s="24"/>
      <c r="B15" s="351">
        <f>入力２!S14</f>
        <v>0</v>
      </c>
      <c r="C15" s="351"/>
      <c r="D15" s="351"/>
      <c r="E15" s="351"/>
      <c r="F15" s="351"/>
      <c r="G15" s="386">
        <f>入力２!X14</f>
        <v>0</v>
      </c>
      <c r="H15" s="386"/>
      <c r="I15" s="386"/>
      <c r="J15" s="386"/>
      <c r="K15" s="385">
        <f>入力２!AB14</f>
        <v>0</v>
      </c>
      <c r="L15" s="385"/>
      <c r="M15" s="385"/>
      <c r="N15" s="385"/>
      <c r="O15" s="385"/>
      <c r="P15" s="385"/>
      <c r="Q15" s="385"/>
      <c r="R15" s="385"/>
    </row>
    <row r="16" spans="1:18" ht="18" thickTop="1" x14ac:dyDescent="0.7">
      <c r="A16" s="24"/>
      <c r="B16" s="349" t="str">
        <f>入力２!S15</f>
        <v>合計</v>
      </c>
      <c r="C16" s="349"/>
      <c r="D16" s="349"/>
      <c r="E16" s="349"/>
      <c r="F16" s="349"/>
      <c r="G16" s="387">
        <f>入力２!X15</f>
        <v>0</v>
      </c>
      <c r="H16" s="387"/>
      <c r="I16" s="387"/>
      <c r="J16" s="387"/>
      <c r="K16" s="352">
        <f>入力２!AB15</f>
        <v>0</v>
      </c>
      <c r="L16" s="352"/>
      <c r="M16" s="352"/>
      <c r="N16" s="352"/>
      <c r="O16" s="352"/>
      <c r="P16" s="352"/>
      <c r="Q16" s="352"/>
      <c r="R16" s="352"/>
    </row>
    <row r="17" spans="1:18" x14ac:dyDescent="0.7">
      <c r="A17" s="24"/>
      <c r="B17" s="331"/>
      <c r="C17" s="331"/>
      <c r="D17" s="331"/>
      <c r="E17" s="331"/>
      <c r="F17" s="331"/>
      <c r="G17" s="388"/>
      <c r="H17" s="388"/>
      <c r="I17" s="388"/>
      <c r="J17" s="388"/>
      <c r="K17" s="331"/>
      <c r="L17" s="331"/>
      <c r="M17" s="331"/>
      <c r="N17" s="331"/>
      <c r="O17" s="331"/>
      <c r="P17" s="331"/>
      <c r="Q17" s="331"/>
      <c r="R17" s="331"/>
    </row>
    <row r="18" spans="1:18" x14ac:dyDescent="0.7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</row>
    <row r="19" spans="1:18" x14ac:dyDescent="0.7">
      <c r="A19" s="24"/>
      <c r="B19" s="24" t="s">
        <v>136</v>
      </c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</row>
    <row r="20" spans="1:18" x14ac:dyDescent="0.7">
      <c r="A20" s="24"/>
      <c r="B20" s="355" t="s">
        <v>133</v>
      </c>
      <c r="C20" s="355"/>
      <c r="D20" s="355"/>
      <c r="E20" s="355"/>
      <c r="F20" s="355"/>
      <c r="G20" s="355" t="s">
        <v>198</v>
      </c>
      <c r="H20" s="355"/>
      <c r="I20" s="355"/>
      <c r="J20" s="355"/>
      <c r="K20" s="355" t="s">
        <v>135</v>
      </c>
      <c r="L20" s="355"/>
      <c r="M20" s="355"/>
      <c r="N20" s="355"/>
      <c r="O20" s="355"/>
      <c r="P20" s="355"/>
      <c r="Q20" s="355"/>
      <c r="R20" s="355"/>
    </row>
    <row r="21" spans="1:18" x14ac:dyDescent="0.7">
      <c r="A21" s="24"/>
      <c r="B21" s="353" t="s">
        <v>156</v>
      </c>
      <c r="C21" s="353"/>
      <c r="D21" s="353"/>
      <c r="E21" s="353"/>
      <c r="F21" s="353"/>
      <c r="G21" s="383">
        <f>奨励金計算書!K40</f>
        <v>0</v>
      </c>
      <c r="H21" s="383"/>
      <c r="I21" s="383"/>
      <c r="J21" s="383"/>
      <c r="K21" s="355"/>
      <c r="L21" s="355"/>
      <c r="M21" s="355"/>
      <c r="N21" s="355"/>
      <c r="O21" s="355"/>
      <c r="P21" s="355"/>
      <c r="Q21" s="355"/>
      <c r="R21" s="355"/>
    </row>
    <row r="22" spans="1:18" x14ac:dyDescent="0.7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</row>
    <row r="23" spans="1:18" x14ac:dyDescent="0.7">
      <c r="A23" s="24"/>
      <c r="B23" s="355" t="s">
        <v>138</v>
      </c>
      <c r="C23" s="355"/>
      <c r="D23" s="355"/>
      <c r="E23" s="355"/>
      <c r="F23" s="355"/>
      <c r="G23" s="383">
        <f>SUM(G16+G21)</f>
        <v>0</v>
      </c>
      <c r="H23" s="383"/>
      <c r="I23" s="383"/>
      <c r="J23" s="383"/>
      <c r="K23" s="355"/>
      <c r="L23" s="355"/>
      <c r="M23" s="355"/>
      <c r="N23" s="355"/>
      <c r="O23" s="355"/>
      <c r="P23" s="355"/>
      <c r="Q23" s="355"/>
      <c r="R23" s="355"/>
    </row>
    <row r="24" spans="1:18" x14ac:dyDescent="0.7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</row>
    <row r="27" spans="1:18" x14ac:dyDescent="0.7">
      <c r="A27" s="127" t="s">
        <v>139</v>
      </c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</row>
    <row r="28" spans="1:18" x14ac:dyDescent="0.7">
      <c r="B28" s="310" t="s">
        <v>133</v>
      </c>
      <c r="C28" s="310"/>
      <c r="D28" s="310"/>
      <c r="E28" s="310"/>
      <c r="F28" s="310"/>
      <c r="G28" s="310" t="s">
        <v>198</v>
      </c>
      <c r="H28" s="310"/>
      <c r="I28" s="310"/>
      <c r="J28" s="310"/>
      <c r="K28" s="310" t="s">
        <v>135</v>
      </c>
      <c r="L28" s="310"/>
      <c r="M28" s="310"/>
      <c r="N28" s="310"/>
      <c r="O28" s="310"/>
      <c r="P28" s="310"/>
      <c r="Q28" s="310"/>
      <c r="R28" s="310"/>
    </row>
    <row r="29" spans="1:18" x14ac:dyDescent="0.7">
      <c r="B29" s="353" t="s">
        <v>140</v>
      </c>
      <c r="C29" s="353"/>
      <c r="D29" s="353"/>
      <c r="E29" s="353"/>
      <c r="F29" s="353"/>
      <c r="G29" s="389">
        <f>補助金額計算書!M36</f>
        <v>0</v>
      </c>
      <c r="H29" s="389"/>
      <c r="I29" s="389"/>
      <c r="J29" s="389"/>
      <c r="K29" s="355">
        <f>入力２!AB20</f>
        <v>0</v>
      </c>
      <c r="L29" s="355"/>
      <c r="M29" s="355"/>
      <c r="N29" s="355"/>
      <c r="O29" s="355"/>
      <c r="P29" s="355"/>
      <c r="Q29" s="355"/>
      <c r="R29" s="355"/>
    </row>
    <row r="30" spans="1:18" x14ac:dyDescent="0.7">
      <c r="B30" s="353">
        <f>入力２!S20</f>
        <v>0</v>
      </c>
      <c r="C30" s="353"/>
      <c r="D30" s="353"/>
      <c r="E30" s="353"/>
      <c r="F30" s="353"/>
      <c r="G30" s="389">
        <f>入力２!X20</f>
        <v>0</v>
      </c>
      <c r="H30" s="389"/>
      <c r="I30" s="389"/>
      <c r="J30" s="389"/>
      <c r="K30" s="355">
        <f>入力２!AB21</f>
        <v>0</v>
      </c>
      <c r="L30" s="355"/>
      <c r="M30" s="355"/>
      <c r="N30" s="355"/>
      <c r="O30" s="355"/>
      <c r="P30" s="355"/>
      <c r="Q30" s="355"/>
      <c r="R30" s="355"/>
    </row>
    <row r="31" spans="1:18" x14ac:dyDescent="0.7">
      <c r="B31" s="353">
        <f>入力２!S21</f>
        <v>0</v>
      </c>
      <c r="C31" s="353"/>
      <c r="D31" s="353"/>
      <c r="E31" s="353"/>
      <c r="F31" s="353"/>
      <c r="G31" s="389">
        <f>入力２!X21</f>
        <v>0</v>
      </c>
      <c r="H31" s="389"/>
      <c r="I31" s="389"/>
      <c r="J31" s="389"/>
      <c r="K31" s="355">
        <f>入力２!AB22</f>
        <v>0</v>
      </c>
      <c r="L31" s="355"/>
      <c r="M31" s="355"/>
      <c r="N31" s="355"/>
      <c r="O31" s="355"/>
      <c r="P31" s="355"/>
      <c r="Q31" s="355"/>
      <c r="R31" s="355"/>
    </row>
    <row r="32" spans="1:18" x14ac:dyDescent="0.7">
      <c r="B32" s="353">
        <f>入力２!S24</f>
        <v>0</v>
      </c>
      <c r="C32" s="353"/>
      <c r="D32" s="353"/>
      <c r="E32" s="353"/>
      <c r="F32" s="353"/>
      <c r="G32" s="389">
        <f>入力２!X24</f>
        <v>0</v>
      </c>
      <c r="H32" s="389"/>
      <c r="I32" s="389"/>
      <c r="J32" s="389"/>
      <c r="K32" s="355">
        <f>入力２!AB23</f>
        <v>0</v>
      </c>
      <c r="L32" s="355"/>
      <c r="M32" s="355"/>
      <c r="N32" s="355"/>
      <c r="O32" s="355"/>
      <c r="P32" s="355"/>
      <c r="Q32" s="355"/>
      <c r="R32" s="355"/>
    </row>
    <row r="33" spans="2:18" ht="18" thickBot="1" x14ac:dyDescent="0.75">
      <c r="B33" s="351">
        <f>入力２!S24</f>
        <v>0</v>
      </c>
      <c r="C33" s="351"/>
      <c r="D33" s="351"/>
      <c r="E33" s="351"/>
      <c r="F33" s="351"/>
      <c r="G33" s="392">
        <f>入力２!X24</f>
        <v>0</v>
      </c>
      <c r="H33" s="392"/>
      <c r="I33" s="392"/>
      <c r="J33" s="392"/>
      <c r="K33" s="354">
        <f>入力２!AB24</f>
        <v>0</v>
      </c>
      <c r="L33" s="354"/>
      <c r="M33" s="354"/>
      <c r="N33" s="354"/>
      <c r="O33" s="354"/>
      <c r="P33" s="354"/>
      <c r="Q33" s="354"/>
      <c r="R33" s="354"/>
    </row>
    <row r="34" spans="2:18" ht="18" thickTop="1" x14ac:dyDescent="0.7">
      <c r="B34" s="390" t="s">
        <v>141</v>
      </c>
      <c r="C34" s="390"/>
      <c r="D34" s="390"/>
      <c r="E34" s="390"/>
      <c r="F34" s="390"/>
      <c r="G34" s="391">
        <f>SUM(G29:J33)</f>
        <v>0</v>
      </c>
      <c r="H34" s="391"/>
      <c r="I34" s="391"/>
      <c r="J34" s="391"/>
      <c r="K34" s="390"/>
      <c r="L34" s="390"/>
      <c r="M34" s="390"/>
      <c r="N34" s="390"/>
      <c r="O34" s="390"/>
      <c r="P34" s="390"/>
      <c r="Q34" s="390"/>
      <c r="R34" s="390"/>
    </row>
  </sheetData>
  <sheetProtection sheet="1" objects="1" scenarios="1"/>
  <mergeCells count="72">
    <mergeCell ref="B34:F34"/>
    <mergeCell ref="G34:J34"/>
    <mergeCell ref="K34:R34"/>
    <mergeCell ref="B31:F31"/>
    <mergeCell ref="B32:F32"/>
    <mergeCell ref="B33:F33"/>
    <mergeCell ref="G31:J31"/>
    <mergeCell ref="G32:J32"/>
    <mergeCell ref="G33:J33"/>
    <mergeCell ref="K31:R31"/>
    <mergeCell ref="K32:R32"/>
    <mergeCell ref="K33:R33"/>
    <mergeCell ref="B30:F30"/>
    <mergeCell ref="K29:R29"/>
    <mergeCell ref="K30:R30"/>
    <mergeCell ref="B21:F21"/>
    <mergeCell ref="G21:J21"/>
    <mergeCell ref="K21:R21"/>
    <mergeCell ref="B23:F23"/>
    <mergeCell ref="G23:J23"/>
    <mergeCell ref="K23:R23"/>
    <mergeCell ref="A27:R27"/>
    <mergeCell ref="B28:F28"/>
    <mergeCell ref="G28:J28"/>
    <mergeCell ref="K28:R28"/>
    <mergeCell ref="B29:F29"/>
    <mergeCell ref="G29:J29"/>
    <mergeCell ref="G30:J30"/>
    <mergeCell ref="B20:F20"/>
    <mergeCell ref="G20:J20"/>
    <mergeCell ref="K20:R20"/>
    <mergeCell ref="B16:F16"/>
    <mergeCell ref="G16:J16"/>
    <mergeCell ref="K16:R16"/>
    <mergeCell ref="G17:J17"/>
    <mergeCell ref="K17:R17"/>
    <mergeCell ref="B17:F17"/>
    <mergeCell ref="K7:R7"/>
    <mergeCell ref="K8:R8"/>
    <mergeCell ref="K9:R9"/>
    <mergeCell ref="K10:R10"/>
    <mergeCell ref="K11:R11"/>
    <mergeCell ref="K12:R12"/>
    <mergeCell ref="B13:F13"/>
    <mergeCell ref="B14:F14"/>
    <mergeCell ref="B15:F15"/>
    <mergeCell ref="G12:J12"/>
    <mergeCell ref="B12:F12"/>
    <mergeCell ref="K13:R13"/>
    <mergeCell ref="K14:R14"/>
    <mergeCell ref="K15:R15"/>
    <mergeCell ref="G13:J13"/>
    <mergeCell ref="G14:J14"/>
    <mergeCell ref="G15:J15"/>
    <mergeCell ref="G7:J7"/>
    <mergeCell ref="G8:J8"/>
    <mergeCell ref="G9:J9"/>
    <mergeCell ref="G10:J10"/>
    <mergeCell ref="G11:J11"/>
    <mergeCell ref="B7:F7"/>
    <mergeCell ref="B8:F8"/>
    <mergeCell ref="B9:F9"/>
    <mergeCell ref="B10:F10"/>
    <mergeCell ref="B11:F11"/>
    <mergeCell ref="A1:R1"/>
    <mergeCell ref="A4:R4"/>
    <mergeCell ref="B5:E5"/>
    <mergeCell ref="B6:F6"/>
    <mergeCell ref="G6:J6"/>
    <mergeCell ref="K6:R6"/>
    <mergeCell ref="J3:L3"/>
    <mergeCell ref="M3:R3"/>
  </mergeCells>
  <phoneticPr fontId="1"/>
  <pageMargins left="0.7" right="0.7" top="0.75" bottom="0.75" header="0.3" footer="0.3"/>
  <pageSetup paperSize="9" scale="9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8DB2C-A4CE-40AB-B875-0CCE137137DD}">
  <dimension ref="A1:AB38"/>
  <sheetViews>
    <sheetView showZeros="0" view="pageBreakPreview" zoomScaleNormal="100" zoomScaleSheetLayoutView="100" workbookViewId="0">
      <selection activeCell="V13" sqref="V13"/>
    </sheetView>
  </sheetViews>
  <sheetFormatPr defaultRowHeight="17.649999999999999" x14ac:dyDescent="0.7"/>
  <cols>
    <col min="1" max="16" width="4.25" customWidth="1"/>
    <col min="17" max="19" width="4.125" customWidth="1"/>
    <col min="20" max="20" width="1.5" customWidth="1"/>
    <col min="21" max="21" width="4.125" customWidth="1"/>
    <col min="22" max="22" width="19.875" customWidth="1"/>
    <col min="23" max="27" width="4.125" customWidth="1"/>
    <col min="28" max="28" width="7.875" customWidth="1"/>
  </cols>
  <sheetData>
    <row r="1" spans="1:28" ht="19.899999999999999" x14ac:dyDescent="0.7">
      <c r="A1" s="393" t="s">
        <v>2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  <c r="S1" s="394"/>
      <c r="T1" s="101"/>
      <c r="U1" s="111" t="s">
        <v>47</v>
      </c>
      <c r="V1" s="112" t="s">
        <v>53</v>
      </c>
      <c r="W1" s="112"/>
      <c r="X1" s="112"/>
      <c r="Y1" s="112"/>
      <c r="Z1" s="112"/>
      <c r="AA1" s="112"/>
      <c r="AB1" s="112"/>
    </row>
    <row r="2" spans="1:28" x14ac:dyDescent="0.7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100"/>
      <c r="U2" s="111"/>
      <c r="V2" s="113">
        <f>実績報告書!M6</f>
        <v>0</v>
      </c>
      <c r="W2" s="112"/>
      <c r="X2" s="112"/>
      <c r="Y2" s="112"/>
      <c r="Z2" s="112"/>
      <c r="AA2" s="112"/>
      <c r="AB2" s="112"/>
    </row>
    <row r="3" spans="1:28" ht="19.899999999999999" x14ac:dyDescent="0.7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393" t="s">
        <v>5</v>
      </c>
      <c r="M3" s="394"/>
      <c r="N3" s="379">
        <f>V2</f>
        <v>0</v>
      </c>
      <c r="O3" s="379"/>
      <c r="P3" s="379"/>
      <c r="Q3" s="379"/>
      <c r="R3" s="379"/>
      <c r="S3" s="379"/>
      <c r="T3" s="102"/>
      <c r="U3" s="111" t="s">
        <v>50</v>
      </c>
      <c r="V3" s="112" t="s">
        <v>43</v>
      </c>
      <c r="W3" s="112"/>
      <c r="X3" s="112"/>
      <c r="Y3" s="112"/>
      <c r="Z3" s="112"/>
      <c r="AA3" s="112"/>
      <c r="AB3" s="112"/>
    </row>
    <row r="4" spans="1:28" ht="19.899999999999999" x14ac:dyDescent="0.7">
      <c r="A4" s="24"/>
      <c r="B4" s="399" t="s">
        <v>3</v>
      </c>
      <c r="C4" s="400"/>
      <c r="D4" s="401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100"/>
      <c r="U4" s="111"/>
      <c r="V4" s="114">
        <f>収支決算書!G16</f>
        <v>0</v>
      </c>
      <c r="W4" s="112" t="s">
        <v>44</v>
      </c>
      <c r="X4" s="112"/>
      <c r="Y4" s="112"/>
      <c r="Z4" s="112"/>
      <c r="AA4" s="112"/>
      <c r="AB4" s="115">
        <f>SUM(V4-30000)</f>
        <v>-30000</v>
      </c>
    </row>
    <row r="5" spans="1:28" ht="20.25" thickBot="1" x14ac:dyDescent="0.75">
      <c r="A5" s="24"/>
      <c r="B5" s="158" t="s">
        <v>4</v>
      </c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24"/>
      <c r="P5" s="24"/>
      <c r="Q5" s="24"/>
      <c r="R5" s="399" t="s">
        <v>42</v>
      </c>
      <c r="S5" s="400"/>
      <c r="T5" s="101"/>
      <c r="U5" s="111" t="s">
        <v>51</v>
      </c>
      <c r="V5" s="112" t="s">
        <v>48</v>
      </c>
      <c r="W5" s="112"/>
      <c r="X5" s="112"/>
      <c r="Y5" s="112"/>
      <c r="Z5" s="112"/>
      <c r="AA5" s="112"/>
      <c r="AB5" s="112"/>
    </row>
    <row r="6" spans="1:28" ht="18" thickTop="1" x14ac:dyDescent="0.7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409">
        <f>IF(30000&lt;V4,30000,V4)</f>
        <v>0</v>
      </c>
      <c r="O6" s="410"/>
      <c r="P6" s="410"/>
      <c r="Q6" s="411"/>
      <c r="R6" s="26"/>
      <c r="S6" s="24"/>
      <c r="T6" s="100"/>
      <c r="U6" s="111"/>
      <c r="V6" s="116" t="str">
        <f>活動計画書!Y36</f>
        <v>100</v>
      </c>
      <c r="W6" s="112" t="s">
        <v>49</v>
      </c>
      <c r="X6" s="112"/>
      <c r="Y6" s="112"/>
      <c r="Z6" s="112"/>
      <c r="AA6" s="112"/>
      <c r="AB6" s="112"/>
    </row>
    <row r="7" spans="1:28" ht="18" thickBot="1" x14ac:dyDescent="0.75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412"/>
      <c r="O7" s="413"/>
      <c r="P7" s="413"/>
      <c r="Q7" s="414"/>
      <c r="R7" s="26" t="s">
        <v>6</v>
      </c>
      <c r="S7" s="24"/>
      <c r="T7" s="100"/>
      <c r="U7" s="111" t="s">
        <v>52</v>
      </c>
      <c r="V7" s="112" t="s">
        <v>45</v>
      </c>
      <c r="W7" s="112"/>
      <c r="X7" s="112"/>
      <c r="Y7" s="112"/>
      <c r="Z7" s="112"/>
      <c r="AA7" s="112"/>
      <c r="AB7" s="112"/>
    </row>
    <row r="8" spans="1:28" ht="18" thickTop="1" x14ac:dyDescent="0.7">
      <c r="A8" s="24"/>
      <c r="B8" s="398" t="s">
        <v>8</v>
      </c>
      <c r="C8" s="398"/>
      <c r="D8" s="398"/>
      <c r="E8" s="398"/>
      <c r="F8" s="398"/>
      <c r="G8" s="398"/>
      <c r="H8" s="398"/>
      <c r="I8" s="398"/>
      <c r="J8" s="398"/>
      <c r="K8" s="398"/>
      <c r="L8" s="398"/>
      <c r="M8" s="398"/>
      <c r="N8" s="398"/>
      <c r="O8" s="398"/>
      <c r="P8" s="398"/>
      <c r="Q8" s="398"/>
      <c r="R8" s="398"/>
      <c r="S8" s="398"/>
      <c r="T8" s="103"/>
      <c r="U8" s="111"/>
      <c r="V8" s="112">
        <f>活動計画書!C37</f>
        <v>0</v>
      </c>
      <c r="W8" s="112" t="s">
        <v>46</v>
      </c>
      <c r="X8" s="112"/>
      <c r="Y8" s="112"/>
      <c r="Z8" s="112"/>
      <c r="AA8" s="112"/>
      <c r="AB8" s="112"/>
    </row>
    <row r="9" spans="1:28" x14ac:dyDescent="0.7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100"/>
      <c r="U9" s="111" t="s">
        <v>54</v>
      </c>
      <c r="V9" s="112" t="s">
        <v>40</v>
      </c>
      <c r="W9" s="112"/>
      <c r="X9" s="112"/>
      <c r="Y9" s="112"/>
      <c r="Z9" s="112"/>
      <c r="AA9" s="112"/>
      <c r="AB9" s="112"/>
    </row>
    <row r="10" spans="1:28" ht="19.899999999999999" x14ac:dyDescent="0.7">
      <c r="A10" s="24"/>
      <c r="B10" s="399" t="s">
        <v>9</v>
      </c>
      <c r="C10" s="400"/>
      <c r="D10" s="401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100"/>
      <c r="U10" s="112"/>
      <c r="V10" s="115">
        <f>奨励金計算書!AC40</f>
        <v>0</v>
      </c>
      <c r="W10" s="112" t="s">
        <v>44</v>
      </c>
      <c r="X10" s="112"/>
      <c r="Y10" s="112"/>
      <c r="Z10" s="112"/>
      <c r="AA10" s="112"/>
      <c r="AB10" s="112"/>
    </row>
    <row r="11" spans="1:28" x14ac:dyDescent="0.7">
      <c r="A11" s="24"/>
      <c r="B11" s="331" t="s">
        <v>10</v>
      </c>
      <c r="C11" s="331"/>
      <c r="D11" s="331"/>
      <c r="E11" s="331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100"/>
      <c r="U11" s="112"/>
      <c r="V11" s="112"/>
      <c r="W11" s="112"/>
      <c r="X11" s="112"/>
      <c r="Y11" s="112"/>
      <c r="Z11" s="112"/>
      <c r="AA11" s="112"/>
      <c r="AB11" s="112"/>
    </row>
    <row r="12" spans="1:28" x14ac:dyDescent="0.7">
      <c r="A12" s="24"/>
      <c r="B12" s="24"/>
      <c r="C12" s="158" t="s">
        <v>14</v>
      </c>
      <c r="D12" s="158"/>
      <c r="E12" s="158"/>
      <c r="F12" s="158"/>
      <c r="G12" s="158"/>
      <c r="H12" s="158"/>
      <c r="I12" s="158"/>
      <c r="J12" s="158"/>
      <c r="K12" s="158"/>
      <c r="L12" s="24" t="s">
        <v>13</v>
      </c>
      <c r="M12" s="397">
        <f>IF(AB4&gt;0,AB4,0)</f>
        <v>0</v>
      </c>
      <c r="N12" s="397"/>
      <c r="O12" s="24" t="s">
        <v>6</v>
      </c>
      <c r="P12" s="24"/>
      <c r="Q12" s="24"/>
      <c r="R12" s="24"/>
      <c r="S12" s="24"/>
      <c r="T12" s="100"/>
      <c r="U12" s="111" t="s">
        <v>301</v>
      </c>
      <c r="V12" s="112" t="s">
        <v>302</v>
      </c>
      <c r="W12" s="112"/>
      <c r="X12" s="112"/>
      <c r="Y12" s="112"/>
      <c r="Z12" s="112"/>
      <c r="AA12" s="112"/>
      <c r="AB12" s="112"/>
    </row>
    <row r="13" spans="1:28" x14ac:dyDescent="0.7">
      <c r="A13" s="24"/>
      <c r="B13" s="24"/>
      <c r="C13" s="331" t="s">
        <v>11</v>
      </c>
      <c r="D13" s="331"/>
      <c r="E13" s="331"/>
      <c r="F13" s="331"/>
      <c r="G13" s="331"/>
      <c r="H13" s="362" t="str">
        <f>活動計画書!Y36</f>
        <v>100</v>
      </c>
      <c r="I13" s="362"/>
      <c r="J13" s="24" t="s">
        <v>12</v>
      </c>
      <c r="K13" s="24" t="s">
        <v>13</v>
      </c>
      <c r="L13" s="397">
        <f>SUM(M12*H13%)</f>
        <v>0</v>
      </c>
      <c r="M13" s="397"/>
      <c r="N13" s="24" t="s">
        <v>6</v>
      </c>
      <c r="O13" s="24"/>
      <c r="P13" s="371" t="s">
        <v>15</v>
      </c>
      <c r="Q13" s="402"/>
      <c r="R13" s="402"/>
      <c r="S13" s="402"/>
      <c r="T13" s="104"/>
      <c r="U13" s="112"/>
      <c r="V13" s="115">
        <f>SUM(N6+O17)</f>
        <v>0</v>
      </c>
      <c r="W13" s="112" t="s">
        <v>6</v>
      </c>
      <c r="X13" s="112"/>
      <c r="Y13" s="112"/>
      <c r="Z13" s="112"/>
      <c r="AA13" s="112"/>
      <c r="AB13" s="112"/>
    </row>
    <row r="14" spans="1:28" x14ac:dyDescent="0.7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371" t="s">
        <v>16</v>
      </c>
      <c r="Q14" s="402"/>
      <c r="R14" s="402"/>
      <c r="S14" s="402"/>
      <c r="T14" s="104"/>
      <c r="U14" s="112"/>
      <c r="V14" s="112"/>
      <c r="W14" s="112"/>
      <c r="X14" s="112"/>
      <c r="Y14" s="112"/>
      <c r="Z14" s="112"/>
      <c r="AA14" s="112"/>
      <c r="AB14" s="112"/>
    </row>
    <row r="15" spans="1:28" x14ac:dyDescent="0.7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100"/>
      <c r="U15" s="112" t="s">
        <v>303</v>
      </c>
      <c r="V15" s="112" t="s">
        <v>304</v>
      </c>
      <c r="W15" s="112"/>
      <c r="X15" s="112"/>
      <c r="Y15" s="112"/>
      <c r="Z15" s="112"/>
      <c r="AA15" s="112"/>
      <c r="AB15" s="112"/>
    </row>
    <row r="16" spans="1:28" ht="20.25" thickBot="1" x14ac:dyDescent="0.75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 t="s">
        <v>17</v>
      </c>
      <c r="N16" s="24"/>
      <c r="O16" s="24"/>
      <c r="P16" s="24"/>
      <c r="Q16" s="24"/>
      <c r="R16" s="399" t="s">
        <v>41</v>
      </c>
      <c r="S16" s="400"/>
      <c r="T16" s="101"/>
      <c r="U16" s="112"/>
      <c r="V16" s="117">
        <f>SUM(J22+M27)</f>
        <v>0</v>
      </c>
      <c r="W16" s="112" t="s">
        <v>305</v>
      </c>
      <c r="X16" s="112"/>
      <c r="Y16" s="112"/>
      <c r="Z16" s="112"/>
      <c r="AA16" s="112"/>
      <c r="AB16" s="112"/>
    </row>
    <row r="17" spans="1:23" ht="18" thickTop="1" x14ac:dyDescent="0.7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7"/>
      <c r="O17" s="403">
        <f>IF(L13&lt;O20,L13,O20)</f>
        <v>0</v>
      </c>
      <c r="P17" s="404"/>
      <c r="Q17" s="405"/>
      <c r="R17" s="24"/>
      <c r="S17" s="24"/>
      <c r="T17" s="100"/>
      <c r="U17" s="100"/>
      <c r="V17" s="100"/>
      <c r="W17" s="100"/>
    </row>
    <row r="18" spans="1:23" ht="18" thickBot="1" x14ac:dyDescent="0.7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7"/>
      <c r="O18" s="406"/>
      <c r="P18" s="407"/>
      <c r="Q18" s="408"/>
      <c r="R18" s="24" t="s">
        <v>7</v>
      </c>
      <c r="S18" s="24"/>
      <c r="T18" s="100"/>
      <c r="U18" s="100"/>
      <c r="V18" s="100"/>
      <c r="W18" s="100"/>
    </row>
    <row r="19" spans="1:23" ht="18" thickTop="1" x14ac:dyDescent="0.7">
      <c r="A19" s="24"/>
      <c r="B19" s="331" t="s">
        <v>18</v>
      </c>
      <c r="C19" s="331"/>
      <c r="D19" s="331"/>
      <c r="E19" s="331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100"/>
      <c r="U19" s="100"/>
      <c r="V19" s="100"/>
      <c r="W19" s="100"/>
    </row>
    <row r="20" spans="1:23" x14ac:dyDescent="0.7">
      <c r="A20" s="24"/>
      <c r="B20" s="24"/>
      <c r="C20" s="331" t="s">
        <v>32</v>
      </c>
      <c r="D20" s="331"/>
      <c r="E20" s="331"/>
      <c r="F20" s="331"/>
      <c r="G20" s="331"/>
      <c r="H20" s="22" t="s">
        <v>34</v>
      </c>
      <c r="I20" s="331" t="s">
        <v>33</v>
      </c>
      <c r="J20" s="331"/>
      <c r="K20" s="331"/>
      <c r="L20" s="331"/>
      <c r="M20" s="331"/>
      <c r="N20" s="331"/>
      <c r="O20" s="396">
        <f>SUM(V8*1000)</f>
        <v>0</v>
      </c>
      <c r="P20" s="396"/>
      <c r="Q20" s="396"/>
      <c r="R20" s="24" t="s">
        <v>6</v>
      </c>
      <c r="S20" s="24"/>
      <c r="T20" s="24"/>
      <c r="U20" s="24"/>
      <c r="V20" s="24"/>
    </row>
    <row r="21" spans="1:23" ht="20.25" thickBot="1" x14ac:dyDescent="0.75">
      <c r="A21" s="24"/>
      <c r="B21" s="24"/>
      <c r="C21" s="24"/>
      <c r="D21" s="24"/>
      <c r="E21" s="24"/>
      <c r="F21" s="24"/>
      <c r="G21" s="24"/>
      <c r="H21" s="24"/>
      <c r="I21" s="28"/>
      <c r="J21" s="29" t="s">
        <v>38</v>
      </c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</row>
    <row r="22" spans="1:23" ht="18" thickTop="1" x14ac:dyDescent="0.7">
      <c r="A22" s="24"/>
      <c r="B22" s="24"/>
      <c r="C22" s="24"/>
      <c r="D22" s="24"/>
      <c r="E22" s="24"/>
      <c r="F22" s="24"/>
      <c r="G22" s="24"/>
      <c r="H22" s="24"/>
      <c r="I22" s="24"/>
      <c r="J22" s="409">
        <f>ROUNDDOWN(V13,-3)</f>
        <v>0</v>
      </c>
      <c r="K22" s="415"/>
      <c r="L22" s="415"/>
      <c r="M22" s="415"/>
      <c r="N22" s="416"/>
      <c r="O22" s="24"/>
      <c r="P22" s="421" t="s">
        <v>20</v>
      </c>
      <c r="Q22" s="421"/>
      <c r="R22" s="421"/>
      <c r="S22" s="421"/>
      <c r="T22" s="30"/>
      <c r="U22" s="31"/>
      <c r="V22" s="24"/>
    </row>
    <row r="23" spans="1:23" ht="18" thickBot="1" x14ac:dyDescent="0.75">
      <c r="A23" s="24"/>
      <c r="B23" s="24"/>
      <c r="C23" s="24"/>
      <c r="D23" s="331" t="s">
        <v>19</v>
      </c>
      <c r="E23" s="331"/>
      <c r="F23" s="331"/>
      <c r="G23" s="331"/>
      <c r="H23" s="24"/>
      <c r="I23" s="24" t="s">
        <v>13</v>
      </c>
      <c r="J23" s="417"/>
      <c r="K23" s="418"/>
      <c r="L23" s="418"/>
      <c r="M23" s="418"/>
      <c r="N23" s="419"/>
      <c r="O23" s="24" t="s">
        <v>6</v>
      </c>
      <c r="P23" s="421" t="s">
        <v>16</v>
      </c>
      <c r="Q23" s="421"/>
      <c r="R23" s="421"/>
      <c r="S23" s="421"/>
      <c r="T23" s="30"/>
      <c r="U23" s="31"/>
      <c r="V23" s="24"/>
    </row>
    <row r="24" spans="1:23" ht="18" thickTop="1" x14ac:dyDescent="0.7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</row>
    <row r="25" spans="1:23" ht="19.899999999999999" x14ac:dyDescent="0.7">
      <c r="A25" s="24"/>
      <c r="B25" s="399" t="s">
        <v>21</v>
      </c>
      <c r="C25" s="400"/>
      <c r="D25" s="401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</row>
    <row r="26" spans="1:23" ht="20.25" thickBot="1" x14ac:dyDescent="0.75">
      <c r="A26" s="24"/>
      <c r="B26" s="395" t="s">
        <v>29</v>
      </c>
      <c r="C26" s="395"/>
      <c r="D26" s="395"/>
      <c r="E26" s="395"/>
      <c r="F26" s="395"/>
      <c r="G26" s="395"/>
      <c r="H26" s="395"/>
      <c r="I26" s="395"/>
      <c r="J26" s="22" t="s">
        <v>31</v>
      </c>
      <c r="K26" s="158" t="s">
        <v>30</v>
      </c>
      <c r="L26" s="158"/>
      <c r="M26" s="29" t="s">
        <v>39</v>
      </c>
      <c r="N26" s="24"/>
      <c r="O26" s="24"/>
      <c r="P26" s="399" t="s">
        <v>40</v>
      </c>
      <c r="Q26" s="401"/>
      <c r="R26" s="24"/>
      <c r="S26" s="24"/>
      <c r="T26" s="24"/>
      <c r="U26" s="24"/>
      <c r="V26" s="24"/>
    </row>
    <row r="27" spans="1:23" ht="18" thickTop="1" x14ac:dyDescent="0.7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403">
        <f>SUM(V10)</f>
        <v>0</v>
      </c>
      <c r="N27" s="415"/>
      <c r="O27" s="416"/>
      <c r="P27" s="24"/>
      <c r="Q27" s="24"/>
      <c r="R27" s="24"/>
      <c r="S27" s="24"/>
      <c r="T27" s="24"/>
      <c r="U27" s="24"/>
      <c r="V27" s="24"/>
    </row>
    <row r="28" spans="1:23" ht="18" thickBot="1" x14ac:dyDescent="0.75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417"/>
      <c r="N28" s="418"/>
      <c r="O28" s="419"/>
      <c r="P28" s="24" t="s">
        <v>6</v>
      </c>
      <c r="Q28" s="24"/>
      <c r="R28" s="24"/>
      <c r="S28" s="24"/>
      <c r="T28" s="24"/>
      <c r="U28" s="24"/>
      <c r="V28" s="24"/>
    </row>
    <row r="29" spans="1:23" ht="18" thickTop="1" x14ac:dyDescent="0.7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</row>
    <row r="30" spans="1:23" x14ac:dyDescent="0.7">
      <c r="A30" s="24"/>
      <c r="B30" s="429" t="s">
        <v>35</v>
      </c>
      <c r="C30" s="430"/>
      <c r="D30" s="430"/>
      <c r="E30" s="430"/>
      <c r="F30" s="430"/>
      <c r="G30" s="430"/>
      <c r="H30" s="32" t="s">
        <v>37</v>
      </c>
      <c r="I30" s="431" t="s">
        <v>36</v>
      </c>
      <c r="J30" s="431"/>
      <c r="K30" s="431"/>
      <c r="L30" s="33"/>
      <c r="M30" s="33"/>
      <c r="N30" s="33"/>
      <c r="O30" s="33"/>
      <c r="P30" s="33"/>
      <c r="Q30" s="34"/>
      <c r="R30" s="24"/>
      <c r="S30" s="24"/>
      <c r="T30" s="24"/>
      <c r="U30" s="24"/>
      <c r="V30" s="24"/>
    </row>
    <row r="31" spans="1:23" x14ac:dyDescent="0.7">
      <c r="A31" s="24"/>
      <c r="B31" s="35"/>
      <c r="C31" s="36" t="s">
        <v>22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37"/>
      <c r="R31" s="24"/>
      <c r="S31" s="24"/>
      <c r="T31" s="24"/>
      <c r="U31" s="24"/>
      <c r="V31" s="24"/>
    </row>
    <row r="32" spans="1:23" x14ac:dyDescent="0.7">
      <c r="A32" s="24"/>
      <c r="B32" s="35"/>
      <c r="C32" s="36" t="s">
        <v>23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37"/>
      <c r="R32" s="24"/>
      <c r="S32" s="24"/>
      <c r="T32" s="24"/>
      <c r="U32" s="24"/>
      <c r="V32" s="24"/>
    </row>
    <row r="33" spans="1:28" x14ac:dyDescent="0.7">
      <c r="A33" s="24"/>
      <c r="B33" s="38"/>
      <c r="C33" s="39" t="s">
        <v>24</v>
      </c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1"/>
      <c r="R33" s="24"/>
      <c r="S33" s="24"/>
      <c r="T33" s="24"/>
      <c r="U33" s="24"/>
      <c r="V33" s="24"/>
    </row>
    <row r="34" spans="1:28" x14ac:dyDescent="0.7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</row>
    <row r="35" spans="1:28" ht="20.25" thickBot="1" x14ac:dyDescent="0.75">
      <c r="A35" s="24"/>
      <c r="B35" s="399" t="s">
        <v>25</v>
      </c>
      <c r="C35" s="401"/>
      <c r="D35" s="24"/>
      <c r="E35" s="42" t="s">
        <v>38</v>
      </c>
      <c r="F35" s="24"/>
      <c r="G35" s="24"/>
      <c r="H35" s="24"/>
      <c r="I35" s="42" t="s">
        <v>39</v>
      </c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</row>
    <row r="36" spans="1:28" ht="18" thickTop="1" x14ac:dyDescent="0.7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423">
        <f>IF(V16&lt;500000,V16,500000)</f>
        <v>0</v>
      </c>
      <c r="N36" s="424"/>
      <c r="O36" s="424"/>
      <c r="P36" s="425"/>
      <c r="Q36" s="24"/>
      <c r="R36" s="24"/>
      <c r="S36" s="24"/>
      <c r="T36" s="24"/>
      <c r="U36" s="24"/>
      <c r="V36" s="24"/>
      <c r="AB36" s="1"/>
    </row>
    <row r="37" spans="1:28" ht="18" thickBot="1" x14ac:dyDescent="0.75">
      <c r="A37" s="24"/>
      <c r="B37" s="24"/>
      <c r="C37" s="420" t="s">
        <v>0</v>
      </c>
      <c r="D37" s="420"/>
      <c r="E37" s="43" t="s">
        <v>26</v>
      </c>
      <c r="F37" s="420" t="s">
        <v>27</v>
      </c>
      <c r="G37" s="420"/>
      <c r="H37" s="43" t="s">
        <v>26</v>
      </c>
      <c r="I37" s="422" t="s">
        <v>28</v>
      </c>
      <c r="J37" s="422"/>
      <c r="K37" s="24"/>
      <c r="L37" s="24" t="s">
        <v>13</v>
      </c>
      <c r="M37" s="426"/>
      <c r="N37" s="427"/>
      <c r="O37" s="427"/>
      <c r="P37" s="428"/>
      <c r="Q37" s="24" t="s">
        <v>6</v>
      </c>
      <c r="R37" s="24"/>
      <c r="S37" s="24"/>
      <c r="T37" s="24"/>
      <c r="U37" s="24"/>
      <c r="V37" s="24"/>
    </row>
    <row r="38" spans="1:28" ht="18" thickTop="1" x14ac:dyDescent="0.7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</row>
  </sheetData>
  <sheetProtection sheet="1" objects="1" scenarios="1"/>
  <mergeCells count="39">
    <mergeCell ref="B35:C35"/>
    <mergeCell ref="C37:D37"/>
    <mergeCell ref="F37:G37"/>
    <mergeCell ref="P22:S22"/>
    <mergeCell ref="P23:S23"/>
    <mergeCell ref="D23:G23"/>
    <mergeCell ref="J22:N23"/>
    <mergeCell ref="I37:J37"/>
    <mergeCell ref="M36:P37"/>
    <mergeCell ref="B30:G30"/>
    <mergeCell ref="I30:K30"/>
    <mergeCell ref="N6:Q7"/>
    <mergeCell ref="L3:M3"/>
    <mergeCell ref="N3:S3"/>
    <mergeCell ref="M27:O28"/>
    <mergeCell ref="B4:D4"/>
    <mergeCell ref="R16:S16"/>
    <mergeCell ref="B5:N5"/>
    <mergeCell ref="R5:S5"/>
    <mergeCell ref="B19:E19"/>
    <mergeCell ref="H13:I13"/>
    <mergeCell ref="L13:M13"/>
    <mergeCell ref="B25:D25"/>
    <mergeCell ref="A1:S1"/>
    <mergeCell ref="B26:I26"/>
    <mergeCell ref="K26:L26"/>
    <mergeCell ref="C20:G20"/>
    <mergeCell ref="O20:Q20"/>
    <mergeCell ref="I20:N20"/>
    <mergeCell ref="M12:N12"/>
    <mergeCell ref="B8:S8"/>
    <mergeCell ref="B10:D10"/>
    <mergeCell ref="C12:K12"/>
    <mergeCell ref="B11:E11"/>
    <mergeCell ref="P13:S13"/>
    <mergeCell ref="P14:S14"/>
    <mergeCell ref="O17:Q18"/>
    <mergeCell ref="C13:G13"/>
    <mergeCell ref="P26:Q26"/>
  </mergeCells>
  <phoneticPr fontId="1"/>
  <pageMargins left="0.7" right="0.7" top="0.75" bottom="0.75" header="0.3" footer="0.3"/>
  <pageSetup paperSize="9" scale="98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FFBB6-BFFA-4EC4-BEFC-5A53F2E63266}">
  <dimension ref="A1:R74"/>
  <sheetViews>
    <sheetView showZeros="0" view="pageBreakPreview" zoomScaleNormal="100" zoomScaleSheetLayoutView="100" workbookViewId="0">
      <selection activeCell="F27" sqref="F27:L28"/>
    </sheetView>
  </sheetViews>
  <sheetFormatPr defaultRowHeight="17.649999999999999" x14ac:dyDescent="0.7"/>
  <cols>
    <col min="1" max="1" width="3.125" customWidth="1"/>
    <col min="2" max="2" width="4.875" customWidth="1"/>
    <col min="3" max="5" width="5.5" customWidth="1"/>
    <col min="6" max="12" width="3.875" customWidth="1"/>
    <col min="13" max="15" width="4.25" customWidth="1"/>
    <col min="16" max="18" width="5.875" customWidth="1"/>
    <col min="19" max="25" width="4.25" customWidth="1"/>
  </cols>
  <sheetData>
    <row r="1" spans="1:18" x14ac:dyDescent="0.7">
      <c r="A1" s="450" t="s">
        <v>200</v>
      </c>
      <c r="B1" s="450"/>
      <c r="C1" s="450"/>
      <c r="D1" s="450"/>
      <c r="E1" s="450"/>
      <c r="F1" s="450"/>
      <c r="G1" s="450"/>
      <c r="H1" s="450"/>
      <c r="I1" s="450"/>
      <c r="J1" s="450"/>
      <c r="K1" s="450"/>
      <c r="L1" s="450"/>
      <c r="M1" s="450"/>
      <c r="N1" s="450"/>
      <c r="O1" s="450"/>
      <c r="P1" s="450"/>
      <c r="Q1" s="450"/>
      <c r="R1" s="450"/>
    </row>
    <row r="2" spans="1:18" ht="24.75" customHeight="1" x14ac:dyDescent="0.7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</row>
    <row r="3" spans="1:18" x14ac:dyDescent="0.3">
      <c r="A3" s="59"/>
      <c r="B3" s="59"/>
      <c r="C3" s="59"/>
      <c r="D3" s="59"/>
      <c r="E3" s="59"/>
      <c r="F3" s="59"/>
      <c r="G3" s="59"/>
      <c r="H3" s="59"/>
      <c r="I3" s="59"/>
      <c r="J3" s="451" t="s">
        <v>63</v>
      </c>
      <c r="K3" s="451"/>
      <c r="L3" s="451"/>
      <c r="M3" s="452">
        <f>実績報告書!M6</f>
        <v>0</v>
      </c>
      <c r="N3" s="452"/>
      <c r="O3" s="452"/>
      <c r="P3" s="452"/>
      <c r="Q3" s="452"/>
      <c r="R3" s="60"/>
    </row>
    <row r="4" spans="1:18" x14ac:dyDescent="0.7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</row>
    <row r="5" spans="1:18" ht="25.5" customHeight="1" x14ac:dyDescent="0.7">
      <c r="A5" s="59"/>
      <c r="B5" s="453" t="s">
        <v>143</v>
      </c>
      <c r="C5" s="456" t="s">
        <v>208</v>
      </c>
      <c r="D5" s="457"/>
      <c r="E5" s="458"/>
      <c r="F5" s="462" t="s">
        <v>205</v>
      </c>
      <c r="G5" s="463"/>
      <c r="H5" s="463"/>
      <c r="I5" s="463"/>
      <c r="J5" s="463"/>
      <c r="K5" s="463"/>
      <c r="L5" s="464"/>
      <c r="M5" s="462" t="s">
        <v>146</v>
      </c>
      <c r="N5" s="463"/>
      <c r="O5" s="464"/>
      <c r="P5" s="470" t="s">
        <v>201</v>
      </c>
      <c r="Q5" s="470"/>
      <c r="R5" s="470"/>
    </row>
    <row r="6" spans="1:18" ht="24.75" customHeight="1" x14ac:dyDescent="0.7">
      <c r="A6" s="59"/>
      <c r="B6" s="454"/>
      <c r="C6" s="459"/>
      <c r="D6" s="460"/>
      <c r="E6" s="461"/>
      <c r="F6" s="465"/>
      <c r="G6" s="450"/>
      <c r="H6" s="450"/>
      <c r="I6" s="450"/>
      <c r="J6" s="450"/>
      <c r="K6" s="450"/>
      <c r="L6" s="466"/>
      <c r="M6" s="465"/>
      <c r="N6" s="450"/>
      <c r="O6" s="466"/>
      <c r="P6" s="471" t="s">
        <v>202</v>
      </c>
      <c r="Q6" s="474" t="s">
        <v>203</v>
      </c>
      <c r="R6" s="471" t="s">
        <v>204</v>
      </c>
    </row>
    <row r="7" spans="1:18" ht="24.75" customHeight="1" x14ac:dyDescent="0.7">
      <c r="A7" s="59"/>
      <c r="B7" s="454"/>
      <c r="C7" s="459"/>
      <c r="D7" s="460"/>
      <c r="E7" s="461"/>
      <c r="F7" s="465"/>
      <c r="G7" s="450"/>
      <c r="H7" s="450"/>
      <c r="I7" s="450"/>
      <c r="J7" s="450"/>
      <c r="K7" s="450"/>
      <c r="L7" s="466"/>
      <c r="M7" s="465"/>
      <c r="N7" s="450"/>
      <c r="O7" s="466"/>
      <c r="P7" s="472"/>
      <c r="Q7" s="475"/>
      <c r="R7" s="472"/>
    </row>
    <row r="8" spans="1:18" ht="24.75" customHeight="1" x14ac:dyDescent="0.7">
      <c r="A8" s="59"/>
      <c r="B8" s="455"/>
      <c r="C8" s="459"/>
      <c r="D8" s="460"/>
      <c r="E8" s="461"/>
      <c r="F8" s="467"/>
      <c r="G8" s="468"/>
      <c r="H8" s="468"/>
      <c r="I8" s="468"/>
      <c r="J8" s="468"/>
      <c r="K8" s="468"/>
      <c r="L8" s="469"/>
      <c r="M8" s="467"/>
      <c r="N8" s="468"/>
      <c r="O8" s="469"/>
      <c r="P8" s="473"/>
      <c r="Q8" s="476"/>
      <c r="R8" s="473"/>
    </row>
    <row r="9" spans="1:18" ht="16.5" customHeight="1" x14ac:dyDescent="0.7">
      <c r="A9" s="59"/>
      <c r="B9" s="437">
        <v>1</v>
      </c>
      <c r="C9" s="439" t="str">
        <f>PHONETIC(入力３!C7)</f>
        <v/>
      </c>
      <c r="D9" s="440"/>
      <c r="E9" s="441"/>
      <c r="F9" s="442">
        <f>入力３!F7</f>
        <v>0</v>
      </c>
      <c r="G9" s="442"/>
      <c r="H9" s="442"/>
      <c r="I9" s="442"/>
      <c r="J9" s="442"/>
      <c r="K9" s="442"/>
      <c r="L9" s="443"/>
      <c r="M9" s="444">
        <f>入力３!M7</f>
        <v>0</v>
      </c>
      <c r="N9" s="445"/>
      <c r="O9" s="446"/>
      <c r="P9" s="432">
        <f>入力３!P7</f>
        <v>0</v>
      </c>
      <c r="Q9" s="432">
        <f>入力３!Q7</f>
        <v>0</v>
      </c>
      <c r="R9" s="432">
        <f>入力３!R7</f>
        <v>0</v>
      </c>
    </row>
    <row r="10" spans="1:18" ht="16.5" customHeight="1" x14ac:dyDescent="0.25">
      <c r="A10" s="59"/>
      <c r="B10" s="438"/>
      <c r="C10" s="434">
        <f>入力３!C7</f>
        <v>0</v>
      </c>
      <c r="D10" s="435" ph="1"/>
      <c r="E10" s="436" ph="1"/>
      <c r="F10" s="435"/>
      <c r="G10" s="435"/>
      <c r="H10" s="435"/>
      <c r="I10" s="435"/>
      <c r="J10" s="435"/>
      <c r="K10" s="435"/>
      <c r="L10" s="436"/>
      <c r="M10" s="447"/>
      <c r="N10" s="448"/>
      <c r="O10" s="449"/>
      <c r="P10" s="433"/>
      <c r="Q10" s="433"/>
      <c r="R10" s="433"/>
    </row>
    <row r="11" spans="1:18" ht="16.5" customHeight="1" x14ac:dyDescent="0.7">
      <c r="A11" s="59"/>
      <c r="B11" s="437">
        <v>2</v>
      </c>
      <c r="C11" s="439" t="str">
        <f>PHONETIC(入力３!C8)</f>
        <v/>
      </c>
      <c r="D11" s="440"/>
      <c r="E11" s="441"/>
      <c r="F11" s="442">
        <f>入力３!F8</f>
        <v>0</v>
      </c>
      <c r="G11" s="442"/>
      <c r="H11" s="442"/>
      <c r="I11" s="442"/>
      <c r="J11" s="442"/>
      <c r="K11" s="442"/>
      <c r="L11" s="443"/>
      <c r="M11" s="444">
        <f>入力３!M8</f>
        <v>0</v>
      </c>
      <c r="N11" s="445"/>
      <c r="O11" s="446"/>
      <c r="P11" s="432">
        <f>入力３!P8</f>
        <v>0</v>
      </c>
      <c r="Q11" s="432">
        <f>入力３!Q8</f>
        <v>0</v>
      </c>
      <c r="R11" s="432">
        <f>入力３!R8</f>
        <v>0</v>
      </c>
    </row>
    <row r="12" spans="1:18" ht="16.5" customHeight="1" x14ac:dyDescent="0.25">
      <c r="A12" s="59"/>
      <c r="B12" s="438"/>
      <c r="C12" s="434">
        <f>入力３!C8</f>
        <v>0</v>
      </c>
      <c r="D12" s="435" ph="1"/>
      <c r="E12" s="436" ph="1"/>
      <c r="F12" s="435"/>
      <c r="G12" s="435"/>
      <c r="H12" s="435"/>
      <c r="I12" s="435"/>
      <c r="J12" s="435"/>
      <c r="K12" s="435"/>
      <c r="L12" s="436"/>
      <c r="M12" s="447"/>
      <c r="N12" s="448"/>
      <c r="O12" s="449"/>
      <c r="P12" s="433"/>
      <c r="Q12" s="433"/>
      <c r="R12" s="433"/>
    </row>
    <row r="13" spans="1:18" ht="16.5" customHeight="1" x14ac:dyDescent="0.7">
      <c r="A13" s="59"/>
      <c r="B13" s="437">
        <v>3</v>
      </c>
      <c r="C13" s="439" t="str">
        <f>PHONETIC(入力３!C9)</f>
        <v/>
      </c>
      <c r="D13" s="440"/>
      <c r="E13" s="441"/>
      <c r="F13" s="442">
        <f>入力３!F9</f>
        <v>0</v>
      </c>
      <c r="G13" s="442"/>
      <c r="H13" s="442"/>
      <c r="I13" s="442"/>
      <c r="J13" s="442"/>
      <c r="K13" s="442"/>
      <c r="L13" s="443"/>
      <c r="M13" s="444">
        <f>入力３!M9</f>
        <v>0</v>
      </c>
      <c r="N13" s="445"/>
      <c r="O13" s="446"/>
      <c r="P13" s="432">
        <f>入力３!P9</f>
        <v>0</v>
      </c>
      <c r="Q13" s="432">
        <f>入力３!Q9</f>
        <v>0</v>
      </c>
      <c r="R13" s="432">
        <f>入力３!R9</f>
        <v>0</v>
      </c>
    </row>
    <row r="14" spans="1:18" ht="16.5" customHeight="1" x14ac:dyDescent="0.25">
      <c r="A14" s="59"/>
      <c r="B14" s="438"/>
      <c r="C14" s="434">
        <f>入力３!C9</f>
        <v>0</v>
      </c>
      <c r="D14" s="435" ph="1"/>
      <c r="E14" s="436" ph="1"/>
      <c r="F14" s="435"/>
      <c r="G14" s="435"/>
      <c r="H14" s="435"/>
      <c r="I14" s="435"/>
      <c r="J14" s="435"/>
      <c r="K14" s="435"/>
      <c r="L14" s="436"/>
      <c r="M14" s="447"/>
      <c r="N14" s="448"/>
      <c r="O14" s="449"/>
      <c r="P14" s="433"/>
      <c r="Q14" s="433"/>
      <c r="R14" s="433"/>
    </row>
    <row r="15" spans="1:18" ht="16.5" customHeight="1" x14ac:dyDescent="0.7">
      <c r="A15" s="59"/>
      <c r="B15" s="437">
        <v>4</v>
      </c>
      <c r="C15" s="439" t="str">
        <f>PHONETIC(入力３!C10)</f>
        <v/>
      </c>
      <c r="D15" s="440"/>
      <c r="E15" s="441"/>
      <c r="F15" s="442">
        <f>入力３!F10</f>
        <v>0</v>
      </c>
      <c r="G15" s="442"/>
      <c r="H15" s="442"/>
      <c r="I15" s="442"/>
      <c r="J15" s="442"/>
      <c r="K15" s="442"/>
      <c r="L15" s="443"/>
      <c r="M15" s="444">
        <f>入力３!M10</f>
        <v>0</v>
      </c>
      <c r="N15" s="445"/>
      <c r="O15" s="446"/>
      <c r="P15" s="432">
        <f>入力３!P10</f>
        <v>0</v>
      </c>
      <c r="Q15" s="432">
        <f>入力３!Q10</f>
        <v>0</v>
      </c>
      <c r="R15" s="432">
        <f>入力３!R10</f>
        <v>0</v>
      </c>
    </row>
    <row r="16" spans="1:18" ht="16.5" customHeight="1" x14ac:dyDescent="0.25">
      <c r="A16" s="59"/>
      <c r="B16" s="438"/>
      <c r="C16" s="434">
        <f>入力３!C10</f>
        <v>0</v>
      </c>
      <c r="D16" s="435" ph="1"/>
      <c r="E16" s="436" ph="1"/>
      <c r="F16" s="435"/>
      <c r="G16" s="435"/>
      <c r="H16" s="435"/>
      <c r="I16" s="435"/>
      <c r="J16" s="435"/>
      <c r="K16" s="435"/>
      <c r="L16" s="436"/>
      <c r="M16" s="447"/>
      <c r="N16" s="448"/>
      <c r="O16" s="449"/>
      <c r="P16" s="433"/>
      <c r="Q16" s="433"/>
      <c r="R16" s="433"/>
    </row>
    <row r="17" spans="1:18" ht="16.5" customHeight="1" x14ac:dyDescent="0.7">
      <c r="A17" s="59"/>
      <c r="B17" s="437">
        <v>5</v>
      </c>
      <c r="C17" s="439" t="str">
        <f>PHONETIC(入力３!C11)</f>
        <v/>
      </c>
      <c r="D17" s="440"/>
      <c r="E17" s="441"/>
      <c r="F17" s="442">
        <f>入力３!F11</f>
        <v>0</v>
      </c>
      <c r="G17" s="442"/>
      <c r="H17" s="442"/>
      <c r="I17" s="442"/>
      <c r="J17" s="442"/>
      <c r="K17" s="442"/>
      <c r="L17" s="443"/>
      <c r="M17" s="444">
        <f>入力３!M11</f>
        <v>0</v>
      </c>
      <c r="N17" s="445"/>
      <c r="O17" s="446"/>
      <c r="P17" s="432">
        <f>入力３!P11</f>
        <v>0</v>
      </c>
      <c r="Q17" s="432">
        <f>入力３!Q11</f>
        <v>0</v>
      </c>
      <c r="R17" s="432">
        <f>入力３!R11</f>
        <v>0</v>
      </c>
    </row>
    <row r="18" spans="1:18" ht="16.5" customHeight="1" x14ac:dyDescent="0.25">
      <c r="A18" s="59"/>
      <c r="B18" s="438"/>
      <c r="C18" s="434">
        <f>入力３!C11</f>
        <v>0</v>
      </c>
      <c r="D18" s="435" ph="1"/>
      <c r="E18" s="436" ph="1"/>
      <c r="F18" s="435"/>
      <c r="G18" s="435"/>
      <c r="H18" s="435"/>
      <c r="I18" s="435"/>
      <c r="J18" s="435"/>
      <c r="K18" s="435"/>
      <c r="L18" s="436"/>
      <c r="M18" s="447"/>
      <c r="N18" s="448"/>
      <c r="O18" s="449"/>
      <c r="P18" s="433"/>
      <c r="Q18" s="433"/>
      <c r="R18" s="433"/>
    </row>
    <row r="19" spans="1:18" ht="16.5" customHeight="1" x14ac:dyDescent="0.7">
      <c r="A19" s="59"/>
      <c r="B19" s="437">
        <v>6</v>
      </c>
      <c r="C19" s="439" t="str">
        <f>PHONETIC(入力３!C12)</f>
        <v/>
      </c>
      <c r="D19" s="440"/>
      <c r="E19" s="441"/>
      <c r="F19" s="442">
        <f>入力３!F12</f>
        <v>0</v>
      </c>
      <c r="G19" s="442"/>
      <c r="H19" s="442"/>
      <c r="I19" s="442"/>
      <c r="J19" s="442"/>
      <c r="K19" s="442"/>
      <c r="L19" s="443"/>
      <c r="M19" s="444">
        <f>入力３!M12</f>
        <v>0</v>
      </c>
      <c r="N19" s="445"/>
      <c r="O19" s="446"/>
      <c r="P19" s="432">
        <f>入力３!P12</f>
        <v>0</v>
      </c>
      <c r="Q19" s="432">
        <f>入力３!Q12</f>
        <v>0</v>
      </c>
      <c r="R19" s="432">
        <f>入力３!R12</f>
        <v>0</v>
      </c>
    </row>
    <row r="20" spans="1:18" ht="16.5" customHeight="1" x14ac:dyDescent="0.25">
      <c r="A20" s="59"/>
      <c r="B20" s="438"/>
      <c r="C20" s="434">
        <f>入力３!C12</f>
        <v>0</v>
      </c>
      <c r="D20" s="435" ph="1"/>
      <c r="E20" s="436" ph="1"/>
      <c r="F20" s="435"/>
      <c r="G20" s="435"/>
      <c r="H20" s="435"/>
      <c r="I20" s="435"/>
      <c r="J20" s="435"/>
      <c r="K20" s="435"/>
      <c r="L20" s="436"/>
      <c r="M20" s="447"/>
      <c r="N20" s="448"/>
      <c r="O20" s="449"/>
      <c r="P20" s="433"/>
      <c r="Q20" s="433"/>
      <c r="R20" s="433"/>
    </row>
    <row r="21" spans="1:18" ht="16.5" customHeight="1" x14ac:dyDescent="0.7">
      <c r="A21" s="59"/>
      <c r="B21" s="437">
        <v>7</v>
      </c>
      <c r="C21" s="439" t="str">
        <f>PHONETIC(入力３!C13)</f>
        <v/>
      </c>
      <c r="D21" s="440"/>
      <c r="E21" s="441"/>
      <c r="F21" s="442">
        <f>入力３!F13</f>
        <v>0</v>
      </c>
      <c r="G21" s="442"/>
      <c r="H21" s="442"/>
      <c r="I21" s="442"/>
      <c r="J21" s="442"/>
      <c r="K21" s="442"/>
      <c r="L21" s="443"/>
      <c r="M21" s="444">
        <f>入力３!M13</f>
        <v>0</v>
      </c>
      <c r="N21" s="445"/>
      <c r="O21" s="446"/>
      <c r="P21" s="432">
        <f>入力３!P13</f>
        <v>0</v>
      </c>
      <c r="Q21" s="432">
        <f>入力３!Q13</f>
        <v>0</v>
      </c>
      <c r="R21" s="432">
        <f>入力３!R13</f>
        <v>0</v>
      </c>
    </row>
    <row r="22" spans="1:18" ht="16.5" customHeight="1" x14ac:dyDescent="0.25">
      <c r="A22" s="59"/>
      <c r="B22" s="438"/>
      <c r="C22" s="434">
        <f>入力３!C13</f>
        <v>0</v>
      </c>
      <c r="D22" s="435" ph="1"/>
      <c r="E22" s="436" ph="1"/>
      <c r="F22" s="435"/>
      <c r="G22" s="435"/>
      <c r="H22" s="435"/>
      <c r="I22" s="435"/>
      <c r="J22" s="435"/>
      <c r="K22" s="435"/>
      <c r="L22" s="436"/>
      <c r="M22" s="447"/>
      <c r="N22" s="448"/>
      <c r="O22" s="449"/>
      <c r="P22" s="433"/>
      <c r="Q22" s="433"/>
      <c r="R22" s="433"/>
    </row>
    <row r="23" spans="1:18" ht="16.5" customHeight="1" x14ac:dyDescent="0.7">
      <c r="A23" s="59"/>
      <c r="B23" s="437">
        <v>8</v>
      </c>
      <c r="C23" s="439" t="str">
        <f>PHONETIC(入力３!C14)</f>
        <v/>
      </c>
      <c r="D23" s="440"/>
      <c r="E23" s="441"/>
      <c r="F23" s="442">
        <f>入力３!F14</f>
        <v>0</v>
      </c>
      <c r="G23" s="442"/>
      <c r="H23" s="442"/>
      <c r="I23" s="442"/>
      <c r="J23" s="442"/>
      <c r="K23" s="442"/>
      <c r="L23" s="443"/>
      <c r="M23" s="444">
        <f>入力３!M14</f>
        <v>0</v>
      </c>
      <c r="N23" s="445"/>
      <c r="O23" s="446"/>
      <c r="P23" s="432">
        <f>入力３!P14</f>
        <v>0</v>
      </c>
      <c r="Q23" s="432">
        <f>入力３!Q14</f>
        <v>0</v>
      </c>
      <c r="R23" s="432">
        <f>入力３!R14</f>
        <v>0</v>
      </c>
    </row>
    <row r="24" spans="1:18" ht="16.5" customHeight="1" x14ac:dyDescent="0.25">
      <c r="A24" s="59"/>
      <c r="B24" s="438"/>
      <c r="C24" s="434">
        <f>入力３!C14</f>
        <v>0</v>
      </c>
      <c r="D24" s="435" ph="1"/>
      <c r="E24" s="436" ph="1"/>
      <c r="F24" s="435"/>
      <c r="G24" s="435"/>
      <c r="H24" s="435"/>
      <c r="I24" s="435"/>
      <c r="J24" s="435"/>
      <c r="K24" s="435"/>
      <c r="L24" s="436"/>
      <c r="M24" s="447"/>
      <c r="N24" s="448"/>
      <c r="O24" s="449"/>
      <c r="P24" s="433"/>
      <c r="Q24" s="433"/>
      <c r="R24" s="433"/>
    </row>
    <row r="25" spans="1:18" ht="16.5" customHeight="1" x14ac:dyDescent="0.7">
      <c r="A25" s="59"/>
      <c r="B25" s="437">
        <v>9</v>
      </c>
      <c r="C25" s="439" t="str">
        <f>PHONETIC(入力３!C15)</f>
        <v/>
      </c>
      <c r="D25" s="440"/>
      <c r="E25" s="441"/>
      <c r="F25" s="442">
        <f>入力３!F15</f>
        <v>0</v>
      </c>
      <c r="G25" s="442"/>
      <c r="H25" s="442"/>
      <c r="I25" s="442"/>
      <c r="J25" s="442"/>
      <c r="K25" s="442"/>
      <c r="L25" s="443"/>
      <c r="M25" s="444">
        <f>入力３!M15</f>
        <v>0</v>
      </c>
      <c r="N25" s="445"/>
      <c r="O25" s="446"/>
      <c r="P25" s="432">
        <f>入力３!P15</f>
        <v>0</v>
      </c>
      <c r="Q25" s="432">
        <f>入力３!Q15</f>
        <v>0</v>
      </c>
      <c r="R25" s="432">
        <f>入力３!R15</f>
        <v>0</v>
      </c>
    </row>
    <row r="26" spans="1:18" ht="16.5" customHeight="1" x14ac:dyDescent="0.25">
      <c r="A26" s="59"/>
      <c r="B26" s="438"/>
      <c r="C26" s="434">
        <f>入力３!C15</f>
        <v>0</v>
      </c>
      <c r="D26" s="435" ph="1"/>
      <c r="E26" s="436" ph="1"/>
      <c r="F26" s="435"/>
      <c r="G26" s="435"/>
      <c r="H26" s="435"/>
      <c r="I26" s="435"/>
      <c r="J26" s="435"/>
      <c r="K26" s="435"/>
      <c r="L26" s="436"/>
      <c r="M26" s="447"/>
      <c r="N26" s="448"/>
      <c r="O26" s="449"/>
      <c r="P26" s="433"/>
      <c r="Q26" s="433"/>
      <c r="R26" s="433"/>
    </row>
    <row r="27" spans="1:18" ht="16.5" customHeight="1" x14ac:dyDescent="0.7">
      <c r="A27" s="59"/>
      <c r="B27" s="437">
        <v>10</v>
      </c>
      <c r="C27" s="439" t="str">
        <f>PHONETIC(入力３!C16)</f>
        <v/>
      </c>
      <c r="D27" s="440"/>
      <c r="E27" s="441"/>
      <c r="F27" s="442">
        <f>入力３!F16</f>
        <v>0</v>
      </c>
      <c r="G27" s="442"/>
      <c r="H27" s="442"/>
      <c r="I27" s="442"/>
      <c r="J27" s="442"/>
      <c r="K27" s="442"/>
      <c r="L27" s="443"/>
      <c r="M27" s="444">
        <f>入力３!M16</f>
        <v>0</v>
      </c>
      <c r="N27" s="445"/>
      <c r="O27" s="446"/>
      <c r="P27" s="432">
        <f>入力３!P16</f>
        <v>0</v>
      </c>
      <c r="Q27" s="432">
        <f>入力３!Q16</f>
        <v>0</v>
      </c>
      <c r="R27" s="432">
        <f>入力３!R16</f>
        <v>0</v>
      </c>
    </row>
    <row r="28" spans="1:18" ht="16.5" customHeight="1" x14ac:dyDescent="0.25">
      <c r="A28" s="59"/>
      <c r="B28" s="438"/>
      <c r="C28" s="434">
        <f>入力３!C16</f>
        <v>0</v>
      </c>
      <c r="D28" s="435" ph="1"/>
      <c r="E28" s="436" ph="1"/>
      <c r="F28" s="435"/>
      <c r="G28" s="435"/>
      <c r="H28" s="435"/>
      <c r="I28" s="435"/>
      <c r="J28" s="435"/>
      <c r="K28" s="435"/>
      <c r="L28" s="436"/>
      <c r="M28" s="447"/>
      <c r="N28" s="448"/>
      <c r="O28" s="449"/>
      <c r="P28" s="433"/>
      <c r="Q28" s="433"/>
      <c r="R28" s="433"/>
    </row>
    <row r="29" spans="1:18" ht="16.5" customHeight="1" x14ac:dyDescent="0.7">
      <c r="A29" s="59"/>
      <c r="B29" s="437">
        <v>11</v>
      </c>
      <c r="C29" s="439" t="str">
        <f>PHONETIC(入力３!C17)</f>
        <v/>
      </c>
      <c r="D29" s="440"/>
      <c r="E29" s="441"/>
      <c r="F29" s="442">
        <f>入力３!F17</f>
        <v>0</v>
      </c>
      <c r="G29" s="442"/>
      <c r="H29" s="442"/>
      <c r="I29" s="442"/>
      <c r="J29" s="442"/>
      <c r="K29" s="442"/>
      <c r="L29" s="443"/>
      <c r="M29" s="444">
        <f>入力３!M17</f>
        <v>0</v>
      </c>
      <c r="N29" s="445"/>
      <c r="O29" s="446"/>
      <c r="P29" s="432">
        <f>入力３!P17</f>
        <v>0</v>
      </c>
      <c r="Q29" s="432">
        <f>入力３!Q17</f>
        <v>0</v>
      </c>
      <c r="R29" s="432">
        <f>入力３!R17</f>
        <v>0</v>
      </c>
    </row>
    <row r="30" spans="1:18" ht="16.5" customHeight="1" x14ac:dyDescent="0.25">
      <c r="A30" s="59"/>
      <c r="B30" s="438"/>
      <c r="C30" s="434">
        <f>入力３!C17</f>
        <v>0</v>
      </c>
      <c r="D30" s="435" ph="1"/>
      <c r="E30" s="436" ph="1"/>
      <c r="F30" s="435"/>
      <c r="G30" s="435"/>
      <c r="H30" s="435"/>
      <c r="I30" s="435"/>
      <c r="J30" s="435"/>
      <c r="K30" s="435"/>
      <c r="L30" s="436"/>
      <c r="M30" s="447"/>
      <c r="N30" s="448"/>
      <c r="O30" s="449"/>
      <c r="P30" s="433"/>
      <c r="Q30" s="433"/>
      <c r="R30" s="433"/>
    </row>
    <row r="31" spans="1:18" ht="16.5" customHeight="1" x14ac:dyDescent="0.7">
      <c r="A31" s="59"/>
      <c r="B31" s="437">
        <v>12</v>
      </c>
      <c r="C31" s="439" t="str">
        <f>PHONETIC(入力３!C18)</f>
        <v/>
      </c>
      <c r="D31" s="440"/>
      <c r="E31" s="441"/>
      <c r="F31" s="442">
        <f>入力３!F18</f>
        <v>0</v>
      </c>
      <c r="G31" s="442"/>
      <c r="H31" s="442"/>
      <c r="I31" s="442"/>
      <c r="J31" s="442"/>
      <c r="K31" s="442"/>
      <c r="L31" s="443"/>
      <c r="M31" s="444">
        <f>入力３!M18</f>
        <v>0</v>
      </c>
      <c r="N31" s="445"/>
      <c r="O31" s="446"/>
      <c r="P31" s="432">
        <f>入力３!P18</f>
        <v>0</v>
      </c>
      <c r="Q31" s="432">
        <f>入力３!Q18</f>
        <v>0</v>
      </c>
      <c r="R31" s="432">
        <f>入力３!R18</f>
        <v>0</v>
      </c>
    </row>
    <row r="32" spans="1:18" ht="16.5" customHeight="1" x14ac:dyDescent="0.25">
      <c r="A32" s="59"/>
      <c r="B32" s="438"/>
      <c r="C32" s="434">
        <f>入力３!C18</f>
        <v>0</v>
      </c>
      <c r="D32" s="435" ph="1"/>
      <c r="E32" s="436" ph="1"/>
      <c r="F32" s="435"/>
      <c r="G32" s="435"/>
      <c r="H32" s="435"/>
      <c r="I32" s="435"/>
      <c r="J32" s="435"/>
      <c r="K32" s="435"/>
      <c r="L32" s="436"/>
      <c r="M32" s="447"/>
      <c r="N32" s="448"/>
      <c r="O32" s="449"/>
      <c r="P32" s="433"/>
      <c r="Q32" s="433"/>
      <c r="R32" s="433"/>
    </row>
    <row r="33" spans="1:18" ht="16.5" customHeight="1" x14ac:dyDescent="0.7">
      <c r="A33" s="59"/>
      <c r="B33" s="437">
        <v>13</v>
      </c>
      <c r="C33" s="439" t="str">
        <f>PHONETIC(入力３!C19)</f>
        <v/>
      </c>
      <c r="D33" s="440"/>
      <c r="E33" s="441"/>
      <c r="F33" s="442">
        <f>入力３!F19</f>
        <v>0</v>
      </c>
      <c r="G33" s="442"/>
      <c r="H33" s="442"/>
      <c r="I33" s="442"/>
      <c r="J33" s="442"/>
      <c r="K33" s="442"/>
      <c r="L33" s="443"/>
      <c r="M33" s="444">
        <f>入力３!M19</f>
        <v>0</v>
      </c>
      <c r="N33" s="445"/>
      <c r="O33" s="446"/>
      <c r="P33" s="432">
        <f>入力３!P19</f>
        <v>0</v>
      </c>
      <c r="Q33" s="432">
        <f>入力３!Q19</f>
        <v>0</v>
      </c>
      <c r="R33" s="432">
        <f>入力３!R19</f>
        <v>0</v>
      </c>
    </row>
    <row r="34" spans="1:18" ht="16.5" customHeight="1" x14ac:dyDescent="0.25">
      <c r="A34" s="59"/>
      <c r="B34" s="438"/>
      <c r="C34" s="434">
        <f>入力３!C19</f>
        <v>0</v>
      </c>
      <c r="D34" s="435" ph="1"/>
      <c r="E34" s="436" ph="1"/>
      <c r="F34" s="435"/>
      <c r="G34" s="435"/>
      <c r="H34" s="435"/>
      <c r="I34" s="435"/>
      <c r="J34" s="435"/>
      <c r="K34" s="435"/>
      <c r="L34" s="436"/>
      <c r="M34" s="447"/>
      <c r="N34" s="448"/>
      <c r="O34" s="449"/>
      <c r="P34" s="433"/>
      <c r="Q34" s="433"/>
      <c r="R34" s="433"/>
    </row>
    <row r="35" spans="1:18" ht="16.5" customHeight="1" x14ac:dyDescent="0.7">
      <c r="A35" s="59"/>
      <c r="B35" s="437">
        <v>14</v>
      </c>
      <c r="C35" s="439" t="str">
        <f>PHONETIC(入力３!C20)</f>
        <v/>
      </c>
      <c r="D35" s="440"/>
      <c r="E35" s="441"/>
      <c r="F35" s="442">
        <f>入力３!F20</f>
        <v>0</v>
      </c>
      <c r="G35" s="442"/>
      <c r="H35" s="442"/>
      <c r="I35" s="442"/>
      <c r="J35" s="442"/>
      <c r="K35" s="442"/>
      <c r="L35" s="443"/>
      <c r="M35" s="444">
        <f>入力３!M20</f>
        <v>0</v>
      </c>
      <c r="N35" s="445"/>
      <c r="O35" s="446"/>
      <c r="P35" s="432">
        <f>入力３!P20</f>
        <v>0</v>
      </c>
      <c r="Q35" s="432">
        <f>入力３!Q20</f>
        <v>0</v>
      </c>
      <c r="R35" s="432">
        <f>入力３!R20</f>
        <v>0</v>
      </c>
    </row>
    <row r="36" spans="1:18" ht="16.5" customHeight="1" x14ac:dyDescent="0.25">
      <c r="A36" s="59"/>
      <c r="B36" s="438"/>
      <c r="C36" s="434">
        <f>入力３!C20</f>
        <v>0</v>
      </c>
      <c r="D36" s="435" ph="1"/>
      <c r="E36" s="436" ph="1"/>
      <c r="F36" s="435"/>
      <c r="G36" s="435"/>
      <c r="H36" s="435"/>
      <c r="I36" s="435"/>
      <c r="J36" s="435"/>
      <c r="K36" s="435"/>
      <c r="L36" s="436"/>
      <c r="M36" s="447"/>
      <c r="N36" s="448"/>
      <c r="O36" s="449"/>
      <c r="P36" s="433"/>
      <c r="Q36" s="433"/>
      <c r="R36" s="433"/>
    </row>
    <row r="37" spans="1:18" ht="16.5" customHeight="1" x14ac:dyDescent="0.7">
      <c r="A37" s="59"/>
      <c r="B37" s="437">
        <v>15</v>
      </c>
      <c r="C37" s="439" t="str">
        <f>PHONETIC(入力３!C21)</f>
        <v/>
      </c>
      <c r="D37" s="440"/>
      <c r="E37" s="441"/>
      <c r="F37" s="442">
        <f>入力３!F21</f>
        <v>0</v>
      </c>
      <c r="G37" s="442"/>
      <c r="H37" s="442"/>
      <c r="I37" s="442"/>
      <c r="J37" s="442"/>
      <c r="K37" s="442"/>
      <c r="L37" s="443"/>
      <c r="M37" s="444">
        <f>入力３!M21</f>
        <v>0</v>
      </c>
      <c r="N37" s="445"/>
      <c r="O37" s="446"/>
      <c r="P37" s="432">
        <f>入力３!P21</f>
        <v>0</v>
      </c>
      <c r="Q37" s="432">
        <f>入力３!Q21</f>
        <v>0</v>
      </c>
      <c r="R37" s="432">
        <f>入力３!R21</f>
        <v>0</v>
      </c>
    </row>
    <row r="38" spans="1:18" ht="16.5" customHeight="1" x14ac:dyDescent="0.25">
      <c r="A38" s="59"/>
      <c r="B38" s="438"/>
      <c r="C38" s="434">
        <f>入力３!C21</f>
        <v>0</v>
      </c>
      <c r="D38" s="435" ph="1"/>
      <c r="E38" s="436" ph="1"/>
      <c r="F38" s="435"/>
      <c r="G38" s="435"/>
      <c r="H38" s="435"/>
      <c r="I38" s="435"/>
      <c r="J38" s="435"/>
      <c r="K38" s="435"/>
      <c r="L38" s="436"/>
      <c r="M38" s="447"/>
      <c r="N38" s="448"/>
      <c r="O38" s="449"/>
      <c r="P38" s="433"/>
      <c r="Q38" s="433"/>
      <c r="R38" s="433"/>
    </row>
    <row r="39" spans="1:18" x14ac:dyDescent="0.7">
      <c r="A39" s="59"/>
      <c r="B39" s="277" t="s">
        <v>148</v>
      </c>
      <c r="C39" s="270"/>
      <c r="D39" s="270"/>
      <c r="E39" s="270"/>
      <c r="F39" s="277"/>
      <c r="G39" s="277"/>
      <c r="H39" s="277"/>
      <c r="I39" s="277"/>
      <c r="J39" s="277"/>
      <c r="K39" s="277"/>
      <c r="L39" s="277"/>
      <c r="M39" s="277"/>
      <c r="N39" s="277"/>
      <c r="O39" s="277"/>
      <c r="P39" s="277"/>
      <c r="Q39" s="277"/>
      <c r="R39" s="277"/>
    </row>
    <row r="40" spans="1:18" x14ac:dyDescent="0.7">
      <c r="A40" s="59"/>
      <c r="B40" s="270" t="s">
        <v>206</v>
      </c>
      <c r="C40" s="270"/>
      <c r="D40" s="270"/>
      <c r="E40" s="270"/>
      <c r="F40" s="270"/>
      <c r="G40" s="270"/>
      <c r="H40" s="270"/>
      <c r="I40" s="270"/>
      <c r="J40" s="270"/>
      <c r="K40" s="270"/>
      <c r="L40" s="270"/>
      <c r="M40" s="270"/>
      <c r="N40" s="270"/>
      <c r="O40" s="270"/>
      <c r="P40" s="270"/>
      <c r="Q40" s="270"/>
      <c r="R40" s="270"/>
    </row>
    <row r="41" spans="1:18" x14ac:dyDescent="0.7">
      <c r="A41" s="59"/>
      <c r="B41" s="270" t="s">
        <v>207</v>
      </c>
      <c r="C41" s="270"/>
      <c r="D41" s="270"/>
      <c r="E41" s="270"/>
      <c r="F41" s="270"/>
      <c r="G41" s="270"/>
      <c r="H41" s="270"/>
      <c r="I41" s="270"/>
      <c r="J41" s="270"/>
      <c r="K41" s="270"/>
      <c r="L41" s="270"/>
      <c r="M41" s="270"/>
      <c r="N41" s="270"/>
      <c r="O41" s="270"/>
      <c r="P41" s="270"/>
      <c r="Q41" s="270"/>
      <c r="R41" s="270"/>
    </row>
    <row r="48" spans="1:18" ht="26.65" x14ac:dyDescent="0.7">
      <c r="D48" ph="1"/>
      <c r="E48" ph="1"/>
    </row>
    <row r="49" spans="4:5" ht="26.65" x14ac:dyDescent="0.7">
      <c r="D49" ph="1"/>
      <c r="E49" ph="1"/>
    </row>
    <row r="50" spans="4:5" ht="26.65" x14ac:dyDescent="0.7">
      <c r="D50" ph="1"/>
      <c r="E50" ph="1"/>
    </row>
    <row r="51" spans="4:5" ht="26.65" x14ac:dyDescent="0.7">
      <c r="D51" ph="1"/>
      <c r="E51" ph="1"/>
    </row>
    <row r="52" spans="4:5" ht="26.65" x14ac:dyDescent="0.7">
      <c r="D52" ph="1"/>
      <c r="E52" ph="1"/>
    </row>
    <row r="53" spans="4:5" ht="26.65" x14ac:dyDescent="0.7">
      <c r="D53" ph="1"/>
      <c r="E53" ph="1"/>
    </row>
    <row r="54" spans="4:5" ht="26.65" x14ac:dyDescent="0.7">
      <c r="D54" ph="1"/>
      <c r="E54" ph="1"/>
    </row>
    <row r="56" spans="4:5" ht="26.65" x14ac:dyDescent="0.7">
      <c r="D56" ph="1"/>
      <c r="E56" ph="1"/>
    </row>
    <row r="57" spans="4:5" ht="26.65" x14ac:dyDescent="0.7">
      <c r="D57" ph="1"/>
      <c r="E57" ph="1"/>
    </row>
    <row r="58" spans="4:5" ht="26.65" x14ac:dyDescent="0.7">
      <c r="D58" ph="1"/>
      <c r="E58" ph="1"/>
    </row>
    <row r="59" spans="4:5" ht="26.65" x14ac:dyDescent="0.7">
      <c r="D59" ph="1"/>
      <c r="E59" ph="1"/>
    </row>
    <row r="60" spans="4:5" ht="26.65" x14ac:dyDescent="0.7">
      <c r="D60" ph="1"/>
      <c r="E60" ph="1"/>
    </row>
    <row r="61" spans="4:5" ht="26.65" x14ac:dyDescent="0.7">
      <c r="D61" ph="1"/>
      <c r="E61" ph="1"/>
    </row>
    <row r="62" spans="4:5" ht="26.65" x14ac:dyDescent="0.7">
      <c r="D62" ph="1"/>
      <c r="E62" ph="1"/>
    </row>
    <row r="64" spans="4:5" ht="26.65" x14ac:dyDescent="0.7">
      <c r="D64" ph="1"/>
      <c r="E64" ph="1"/>
    </row>
    <row r="65" spans="4:5" ht="26.65" x14ac:dyDescent="0.7">
      <c r="D65" ph="1"/>
      <c r="E65" ph="1"/>
    </row>
    <row r="66" spans="4:5" ht="26.65" x14ac:dyDescent="0.7">
      <c r="D66" ph="1"/>
      <c r="E66" ph="1"/>
    </row>
    <row r="68" spans="4:5" ht="26.65" x14ac:dyDescent="0.7">
      <c r="D68" ph="1"/>
      <c r="E68" ph="1"/>
    </row>
    <row r="69" spans="4:5" ht="26.65" x14ac:dyDescent="0.7">
      <c r="D69" ph="1"/>
      <c r="E69" ph="1"/>
    </row>
    <row r="70" spans="4:5" ht="26.65" x14ac:dyDescent="0.7">
      <c r="D70" ph="1"/>
      <c r="E70" ph="1"/>
    </row>
    <row r="71" spans="4:5" ht="26.65" x14ac:dyDescent="0.7">
      <c r="D71" ph="1"/>
      <c r="E71" ph="1"/>
    </row>
    <row r="72" spans="4:5" ht="26.65" x14ac:dyDescent="0.7">
      <c r="D72" ph="1"/>
      <c r="E72" ph="1"/>
    </row>
    <row r="73" spans="4:5" ht="26.65" x14ac:dyDescent="0.7">
      <c r="D73" ph="1"/>
      <c r="E73" ph="1"/>
    </row>
    <row r="74" spans="4:5" ht="26.65" x14ac:dyDescent="0.7">
      <c r="D74" ph="1"/>
      <c r="E74" ph="1"/>
    </row>
  </sheetData>
  <sheetProtection sheet="1" objects="1" scenarios="1"/>
  <mergeCells count="134">
    <mergeCell ref="B37:B38"/>
    <mergeCell ref="C37:E37"/>
    <mergeCell ref="F37:L38"/>
    <mergeCell ref="M37:O38"/>
    <mergeCell ref="P37:P38"/>
    <mergeCell ref="Q37:Q38"/>
    <mergeCell ref="R37:R38"/>
    <mergeCell ref="C38:E38"/>
    <mergeCell ref="B33:B34"/>
    <mergeCell ref="C33:E33"/>
    <mergeCell ref="F33:L34"/>
    <mergeCell ref="M33:O34"/>
    <mergeCell ref="P33:P34"/>
    <mergeCell ref="Q33:Q34"/>
    <mergeCell ref="R33:R34"/>
    <mergeCell ref="C34:E34"/>
    <mergeCell ref="B35:B36"/>
    <mergeCell ref="C35:E35"/>
    <mergeCell ref="F35:L36"/>
    <mergeCell ref="M35:O36"/>
    <mergeCell ref="P35:P36"/>
    <mergeCell ref="Q35:Q36"/>
    <mergeCell ref="R35:R36"/>
    <mergeCell ref="C36:E36"/>
    <mergeCell ref="B41:R41"/>
    <mergeCell ref="B39:R39"/>
    <mergeCell ref="B40:R40"/>
    <mergeCell ref="A1:R1"/>
    <mergeCell ref="J3:L3"/>
    <mergeCell ref="M3:Q3"/>
    <mergeCell ref="B5:B8"/>
    <mergeCell ref="C5:E8"/>
    <mergeCell ref="F5:L8"/>
    <mergeCell ref="M5:O8"/>
    <mergeCell ref="P5:R5"/>
    <mergeCell ref="P6:P8"/>
    <mergeCell ref="Q6:Q8"/>
    <mergeCell ref="R6:R8"/>
    <mergeCell ref="Q9:Q10"/>
    <mergeCell ref="R9:R10"/>
    <mergeCell ref="B11:B12"/>
    <mergeCell ref="F11:L12"/>
    <mergeCell ref="M11:O12"/>
    <mergeCell ref="P11:P12"/>
    <mergeCell ref="Q11:Q12"/>
    <mergeCell ref="R11:R12"/>
    <mergeCell ref="C9:E9"/>
    <mergeCell ref="B9:B10"/>
    <mergeCell ref="F9:L10"/>
    <mergeCell ref="M9:O10"/>
    <mergeCell ref="P9:P10"/>
    <mergeCell ref="C10:E10"/>
    <mergeCell ref="C11:E11"/>
    <mergeCell ref="C12:E12"/>
    <mergeCell ref="R13:R14"/>
    <mergeCell ref="B15:B16"/>
    <mergeCell ref="F15:L16"/>
    <mergeCell ref="M15:O16"/>
    <mergeCell ref="P15:P16"/>
    <mergeCell ref="Q15:Q16"/>
    <mergeCell ref="R15:R16"/>
    <mergeCell ref="B13:B14"/>
    <mergeCell ref="F13:L14"/>
    <mergeCell ref="M13:O14"/>
    <mergeCell ref="P13:P14"/>
    <mergeCell ref="Q13:Q14"/>
    <mergeCell ref="C13:E13"/>
    <mergeCell ref="C14:E14"/>
    <mergeCell ref="C15:E15"/>
    <mergeCell ref="C16:E16"/>
    <mergeCell ref="R17:R18"/>
    <mergeCell ref="B19:B20"/>
    <mergeCell ref="F19:L20"/>
    <mergeCell ref="M19:O20"/>
    <mergeCell ref="P19:P20"/>
    <mergeCell ref="Q19:Q20"/>
    <mergeCell ref="R19:R20"/>
    <mergeCell ref="B17:B18"/>
    <mergeCell ref="F17:L18"/>
    <mergeCell ref="M17:O18"/>
    <mergeCell ref="P17:P18"/>
    <mergeCell ref="Q17:Q18"/>
    <mergeCell ref="C17:E17"/>
    <mergeCell ref="C18:E18"/>
    <mergeCell ref="C19:E19"/>
    <mergeCell ref="C20:E20"/>
    <mergeCell ref="Q21:Q22"/>
    <mergeCell ref="R21:R22"/>
    <mergeCell ref="C22:E22"/>
    <mergeCell ref="B23:B24"/>
    <mergeCell ref="C23:E23"/>
    <mergeCell ref="F23:L24"/>
    <mergeCell ref="M23:O24"/>
    <mergeCell ref="P23:P24"/>
    <mergeCell ref="Q23:Q24"/>
    <mergeCell ref="R23:R24"/>
    <mergeCell ref="C24:E24"/>
    <mergeCell ref="B21:B22"/>
    <mergeCell ref="C21:E21"/>
    <mergeCell ref="F21:L22"/>
    <mergeCell ref="M21:O22"/>
    <mergeCell ref="P21:P22"/>
    <mergeCell ref="Q25:Q26"/>
    <mergeCell ref="R25:R26"/>
    <mergeCell ref="C26:E26"/>
    <mergeCell ref="B27:B28"/>
    <mergeCell ref="C27:E27"/>
    <mergeCell ref="F27:L28"/>
    <mergeCell ref="M27:O28"/>
    <mergeCell ref="P27:P28"/>
    <mergeCell ref="Q27:Q28"/>
    <mergeCell ref="R27:R28"/>
    <mergeCell ref="C28:E28"/>
    <mergeCell ref="B25:B26"/>
    <mergeCell ref="C25:E25"/>
    <mergeCell ref="F25:L26"/>
    <mergeCell ref="M25:O26"/>
    <mergeCell ref="P25:P26"/>
    <mergeCell ref="Q29:Q30"/>
    <mergeCell ref="R29:R30"/>
    <mergeCell ref="C30:E30"/>
    <mergeCell ref="B31:B32"/>
    <mergeCell ref="C31:E31"/>
    <mergeCell ref="F31:L32"/>
    <mergeCell ref="M31:O32"/>
    <mergeCell ref="P31:P32"/>
    <mergeCell ref="Q31:Q32"/>
    <mergeCell ref="R31:R32"/>
    <mergeCell ref="C32:E32"/>
    <mergeCell ref="B29:B30"/>
    <mergeCell ref="C29:E29"/>
    <mergeCell ref="F29:L30"/>
    <mergeCell ref="M29:O30"/>
    <mergeCell ref="P29:P30"/>
  </mergeCells>
  <phoneticPr fontId="1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C708F-E898-4166-8652-D0DEA2E16A9D}">
  <dimension ref="B1:R175"/>
  <sheetViews>
    <sheetView showZeros="0" view="pageBreakPreview" topLeftCell="A10" zoomScaleNormal="100" zoomScaleSheetLayoutView="100" workbookViewId="0">
      <selection activeCell="N16" sqref="N16:P16"/>
    </sheetView>
  </sheetViews>
  <sheetFormatPr defaultRowHeight="12.75" x14ac:dyDescent="0.7"/>
  <cols>
    <col min="1" max="1" width="2.625" style="59" customWidth="1"/>
    <col min="2" max="17" width="4.875" style="59" customWidth="1"/>
    <col min="18" max="24" width="4.125" style="59" customWidth="1"/>
    <col min="25" max="16384" width="9" style="59"/>
  </cols>
  <sheetData>
    <row r="1" spans="2:17" ht="24.75" customHeight="1" x14ac:dyDescent="0.7">
      <c r="B1" s="59" t="s">
        <v>225</v>
      </c>
    </row>
    <row r="2" spans="2:17" ht="14.25" customHeight="1" x14ac:dyDescent="0.7"/>
    <row r="3" spans="2:17" ht="24.75" customHeight="1" x14ac:dyDescent="0.7">
      <c r="B3" s="59" t="s">
        <v>228</v>
      </c>
      <c r="H3" s="59" t="s">
        <v>227</v>
      </c>
      <c r="L3" s="59" t="s">
        <v>226</v>
      </c>
    </row>
    <row r="4" spans="2:17" ht="24.75" customHeight="1" x14ac:dyDescent="0.7">
      <c r="B4" s="59" t="s">
        <v>229</v>
      </c>
      <c r="I4" s="59" t="s">
        <v>230</v>
      </c>
    </row>
    <row r="5" spans="2:17" ht="21.75" customHeight="1" x14ac:dyDescent="0.7">
      <c r="B5" s="477" t="s">
        <v>231</v>
      </c>
      <c r="C5" s="477"/>
      <c r="D5" s="498" t="s">
        <v>232</v>
      </c>
      <c r="E5" s="498"/>
      <c r="F5" s="498"/>
      <c r="G5" s="499" t="s">
        <v>233</v>
      </c>
      <c r="H5" s="499"/>
      <c r="I5" s="499"/>
      <c r="J5" s="477" t="s">
        <v>234</v>
      </c>
      <c r="K5" s="477"/>
      <c r="L5" s="477"/>
      <c r="M5" s="477"/>
      <c r="N5" s="477"/>
      <c r="O5" s="477"/>
      <c r="P5" s="477"/>
      <c r="Q5" s="477"/>
    </row>
    <row r="6" spans="2:17" ht="21.75" customHeight="1" x14ac:dyDescent="0.7">
      <c r="B6" s="477"/>
      <c r="C6" s="477"/>
      <c r="D6" s="498"/>
      <c r="E6" s="498"/>
      <c r="F6" s="498"/>
      <c r="G6" s="499"/>
      <c r="H6" s="499"/>
      <c r="I6" s="499"/>
      <c r="J6" s="477" t="s">
        <v>255</v>
      </c>
      <c r="K6" s="477"/>
      <c r="L6" s="477"/>
      <c r="M6" s="477"/>
      <c r="N6" s="496" t="s">
        <v>236</v>
      </c>
      <c r="O6" s="496"/>
      <c r="P6" s="496"/>
      <c r="Q6" s="496"/>
    </row>
    <row r="7" spans="2:17" ht="21.75" customHeight="1" x14ac:dyDescent="0.7">
      <c r="B7" s="477"/>
      <c r="C7" s="477"/>
      <c r="D7" s="477"/>
      <c r="E7" s="477"/>
      <c r="F7" s="477"/>
      <c r="G7" s="477" t="s">
        <v>256</v>
      </c>
      <c r="H7" s="477"/>
      <c r="I7" s="477"/>
      <c r="J7" s="477" t="s">
        <v>235</v>
      </c>
      <c r="K7" s="477"/>
      <c r="L7" s="477"/>
      <c r="M7" s="477"/>
      <c r="N7" s="496" t="s">
        <v>237</v>
      </c>
      <c r="O7" s="496"/>
      <c r="P7" s="496"/>
      <c r="Q7" s="496"/>
    </row>
    <row r="8" spans="2:17" ht="13.5" customHeight="1" x14ac:dyDescent="0.7"/>
    <row r="9" spans="2:17" ht="24.75" customHeight="1" x14ac:dyDescent="0.7">
      <c r="B9" s="497" t="s">
        <v>238</v>
      </c>
      <c r="C9" s="497"/>
      <c r="D9" s="497"/>
      <c r="E9" s="497"/>
      <c r="F9" s="497"/>
      <c r="G9" s="497"/>
      <c r="H9" s="497"/>
      <c r="I9" s="497"/>
      <c r="J9" s="497"/>
      <c r="K9" s="497"/>
      <c r="L9" s="497"/>
      <c r="M9" s="497"/>
      <c r="N9" s="497"/>
      <c r="O9" s="497"/>
      <c r="P9" s="497"/>
      <c r="Q9" s="497"/>
    </row>
    <row r="10" spans="2:17" ht="10.5" customHeight="1" x14ac:dyDescent="0.7"/>
    <row r="11" spans="2:17" ht="18" customHeight="1" x14ac:dyDescent="0.7">
      <c r="K11" s="74"/>
      <c r="L11" s="87" t="s">
        <v>57</v>
      </c>
      <c r="M11" s="87"/>
      <c r="N11" s="87" t="s">
        <v>239</v>
      </c>
      <c r="O11" s="87"/>
      <c r="P11" s="87" t="s">
        <v>55</v>
      </c>
      <c r="Q11" s="78"/>
    </row>
    <row r="12" spans="2:17" ht="24.75" customHeight="1" x14ac:dyDescent="0.7">
      <c r="B12" s="59" t="s">
        <v>58</v>
      </c>
    </row>
    <row r="13" spans="2:17" ht="15" customHeight="1" x14ac:dyDescent="0.7"/>
    <row r="14" spans="2:17" ht="20.25" customHeight="1" x14ac:dyDescent="0.7">
      <c r="H14" s="59" t="s">
        <v>182</v>
      </c>
      <c r="L14" s="500">
        <f>入力1!D4</f>
        <v>0</v>
      </c>
      <c r="M14" s="500"/>
      <c r="N14" s="500"/>
      <c r="O14" s="500"/>
      <c r="P14" s="500"/>
      <c r="Q14" s="500"/>
    </row>
    <row r="15" spans="2:17" ht="20.25" customHeight="1" x14ac:dyDescent="0.7">
      <c r="H15" s="59" t="s">
        <v>254</v>
      </c>
      <c r="L15" s="59" t="s">
        <v>277</v>
      </c>
      <c r="N15" s="500">
        <f>入力1!D5</f>
        <v>0</v>
      </c>
      <c r="O15" s="500"/>
      <c r="P15" s="500"/>
      <c r="Q15" s="500"/>
    </row>
    <row r="16" spans="2:17" ht="20.25" customHeight="1" x14ac:dyDescent="0.7">
      <c r="L16" s="74" t="s">
        <v>60</v>
      </c>
      <c r="N16" s="500">
        <f>入力1!D6</f>
        <v>0</v>
      </c>
      <c r="O16" s="500"/>
      <c r="P16" s="500"/>
      <c r="Q16" s="78" t="s">
        <v>240</v>
      </c>
    </row>
    <row r="17" spans="2:18" ht="20.25" customHeight="1" x14ac:dyDescent="0.7">
      <c r="K17" s="74" t="s">
        <v>257</v>
      </c>
    </row>
    <row r="18" spans="2:18" ht="20.25" customHeight="1" x14ac:dyDescent="0.7">
      <c r="H18" s="270" t="s">
        <v>311</v>
      </c>
      <c r="I18" s="270"/>
      <c r="J18" s="270"/>
      <c r="K18" s="510"/>
      <c r="L18" s="510"/>
      <c r="M18" s="510"/>
      <c r="N18" s="59" t="s">
        <v>312</v>
      </c>
      <c r="O18" s="511"/>
      <c r="P18" s="511"/>
      <c r="Q18" s="511"/>
      <c r="R18" s="59" t="s">
        <v>313</v>
      </c>
    </row>
    <row r="19" spans="2:18" ht="15.75" customHeight="1" x14ac:dyDescent="0.7"/>
    <row r="20" spans="2:18" ht="24.75" customHeight="1" x14ac:dyDescent="0.7">
      <c r="B20" s="509" t="s">
        <v>241</v>
      </c>
      <c r="C20" s="509"/>
      <c r="D20" s="509"/>
      <c r="E20" s="509"/>
      <c r="F20" s="509"/>
      <c r="G20" s="509"/>
      <c r="H20" s="509"/>
      <c r="I20" s="509"/>
      <c r="J20" s="509"/>
      <c r="K20" s="509"/>
      <c r="L20" s="509"/>
      <c r="M20" s="509"/>
      <c r="N20" s="509"/>
      <c r="O20" s="509"/>
      <c r="P20" s="509"/>
      <c r="Q20" s="509"/>
    </row>
    <row r="21" spans="2:18" ht="15.75" customHeight="1" x14ac:dyDescent="0.7"/>
    <row r="22" spans="2:18" ht="24.75" customHeight="1" x14ac:dyDescent="0.7">
      <c r="B22" s="59" t="s">
        <v>242</v>
      </c>
    </row>
    <row r="23" spans="2:18" ht="29.25" customHeight="1" x14ac:dyDescent="0.7">
      <c r="B23" s="501" t="s">
        <v>243</v>
      </c>
      <c r="C23" s="502"/>
      <c r="D23" s="502"/>
      <c r="E23" s="502"/>
      <c r="F23" s="503"/>
      <c r="G23" s="487" t="s">
        <v>245</v>
      </c>
      <c r="H23" s="488"/>
      <c r="I23" s="488"/>
      <c r="J23" s="489"/>
      <c r="K23" s="487" t="s">
        <v>244</v>
      </c>
      <c r="L23" s="488"/>
      <c r="M23" s="489"/>
      <c r="N23" s="487" t="s">
        <v>253</v>
      </c>
      <c r="O23" s="488"/>
      <c r="P23" s="488"/>
      <c r="Q23" s="489"/>
    </row>
    <row r="24" spans="2:18" ht="24.75" customHeight="1" x14ac:dyDescent="0.7">
      <c r="B24" s="501" t="s">
        <v>61</v>
      </c>
      <c r="C24" s="502"/>
      <c r="D24" s="502"/>
      <c r="E24" s="502"/>
      <c r="F24" s="503"/>
      <c r="G24" s="501" t="s">
        <v>246</v>
      </c>
      <c r="H24" s="502"/>
      <c r="I24" s="502"/>
      <c r="J24" s="502"/>
      <c r="K24" s="502"/>
      <c r="L24" s="502"/>
      <c r="M24" s="502"/>
      <c r="N24" s="502"/>
      <c r="O24" s="502"/>
      <c r="P24" s="502"/>
      <c r="Q24" s="503"/>
    </row>
    <row r="25" spans="2:18" ht="21" customHeight="1" x14ac:dyDescent="0.7">
      <c r="B25" s="504" t="s">
        <v>247</v>
      </c>
      <c r="C25" s="277"/>
      <c r="D25" s="277"/>
      <c r="E25" s="277"/>
      <c r="F25" s="505"/>
      <c r="G25" s="80"/>
      <c r="H25" s="84" t="s">
        <v>248</v>
      </c>
      <c r="I25" s="85" t="s">
        <v>249</v>
      </c>
      <c r="J25" s="86" t="s">
        <v>250</v>
      </c>
      <c r="K25" s="84" t="s">
        <v>251</v>
      </c>
      <c r="L25" s="85" t="s">
        <v>248</v>
      </c>
      <c r="M25" s="86" t="s">
        <v>252</v>
      </c>
      <c r="N25" s="84" t="s">
        <v>250</v>
      </c>
      <c r="O25" s="85" t="s">
        <v>251</v>
      </c>
      <c r="P25" s="86" t="s">
        <v>248</v>
      </c>
      <c r="Q25" s="84" t="s">
        <v>6</v>
      </c>
    </row>
    <row r="26" spans="2:18" ht="35.25" customHeight="1" x14ac:dyDescent="0.7">
      <c r="B26" s="506"/>
      <c r="C26" s="507"/>
      <c r="D26" s="507"/>
      <c r="E26" s="507"/>
      <c r="F26" s="508"/>
      <c r="G26" s="80"/>
      <c r="H26" s="79"/>
      <c r="I26" s="80"/>
      <c r="J26" s="81"/>
      <c r="K26" s="79"/>
      <c r="L26" s="80"/>
      <c r="M26" s="81"/>
      <c r="N26" s="79"/>
      <c r="O26" s="80"/>
      <c r="P26" s="81"/>
      <c r="Q26" s="79"/>
    </row>
    <row r="27" spans="2:18" ht="15.75" customHeight="1" x14ac:dyDescent="0.7"/>
    <row r="28" spans="2:18" ht="19.5" customHeight="1" x14ac:dyDescent="0.7">
      <c r="D28" s="59" t="s">
        <v>258</v>
      </c>
    </row>
    <row r="29" spans="2:18" ht="19.5" customHeight="1" x14ac:dyDescent="0.7">
      <c r="C29" s="61">
        <v>1</v>
      </c>
      <c r="D29" s="59" t="s">
        <v>259</v>
      </c>
      <c r="L29" s="61">
        <v>2</v>
      </c>
      <c r="M29" s="59" t="s">
        <v>260</v>
      </c>
    </row>
    <row r="30" spans="2:18" ht="22.5" customHeight="1" x14ac:dyDescent="0.7">
      <c r="B30" s="490" t="s">
        <v>266</v>
      </c>
      <c r="C30" s="477" t="s">
        <v>282</v>
      </c>
      <c r="D30" s="477"/>
      <c r="E30" s="477"/>
      <c r="F30" s="481">
        <f>入力1!X12</f>
        <v>0</v>
      </c>
      <c r="G30" s="482"/>
      <c r="H30" s="482"/>
      <c r="I30" s="482"/>
      <c r="J30" s="92" t="s">
        <v>261</v>
      </c>
      <c r="K30" s="92"/>
      <c r="L30" s="92"/>
      <c r="M30" s="92"/>
      <c r="N30" s="92"/>
      <c r="O30" s="92"/>
      <c r="P30" s="92"/>
      <c r="Q30" s="93"/>
    </row>
    <row r="31" spans="2:18" ht="22.5" customHeight="1" x14ac:dyDescent="0.7">
      <c r="B31" s="490"/>
      <c r="C31" s="477"/>
      <c r="D31" s="477"/>
      <c r="E31" s="477"/>
      <c r="F31" s="479">
        <f>入力1!X13</f>
        <v>0</v>
      </c>
      <c r="G31" s="480"/>
      <c r="H31" s="480"/>
      <c r="I31" s="480"/>
      <c r="J31" s="82" t="s">
        <v>262</v>
      </c>
      <c r="K31" s="82"/>
      <c r="L31" s="480">
        <f>入力1!AE12</f>
        <v>0</v>
      </c>
      <c r="M31" s="480"/>
      <c r="N31" s="480"/>
      <c r="O31" s="480"/>
      <c r="P31" s="82" t="s">
        <v>263</v>
      </c>
      <c r="Q31" s="83"/>
    </row>
    <row r="32" spans="2:18" ht="31.5" customHeight="1" x14ac:dyDescent="0.7">
      <c r="B32" s="490"/>
      <c r="C32" s="487" t="s">
        <v>281</v>
      </c>
      <c r="D32" s="488"/>
      <c r="E32" s="489"/>
      <c r="F32" s="485" t="s">
        <v>268</v>
      </c>
      <c r="G32" s="486"/>
      <c r="H32" s="486"/>
      <c r="I32" s="486"/>
      <c r="J32" s="486"/>
      <c r="K32" s="487" t="s">
        <v>267</v>
      </c>
      <c r="L32" s="488"/>
      <c r="M32" s="489"/>
      <c r="N32" s="483">
        <f>入力1!AE13</f>
        <v>0</v>
      </c>
      <c r="O32" s="483"/>
      <c r="P32" s="483"/>
      <c r="Q32" s="484"/>
    </row>
    <row r="33" spans="2:17" ht="30" customHeight="1" x14ac:dyDescent="0.7">
      <c r="B33" s="490"/>
      <c r="C33" s="491" t="s">
        <v>264</v>
      </c>
      <c r="D33" s="492"/>
      <c r="E33" s="493"/>
      <c r="F33" s="477">
        <f>入力1!AC14</f>
        <v>0</v>
      </c>
      <c r="G33" s="477"/>
      <c r="H33" s="477"/>
      <c r="I33" s="477"/>
      <c r="J33" s="477"/>
      <c r="K33" s="477"/>
      <c r="L33" s="477"/>
      <c r="M33" s="477"/>
      <c r="N33" s="477"/>
      <c r="O33" s="477"/>
      <c r="P33" s="477"/>
      <c r="Q33" s="477"/>
    </row>
    <row r="34" spans="2:17" ht="30.75" customHeight="1" x14ac:dyDescent="0.7">
      <c r="B34" s="490"/>
      <c r="C34" s="438" t="s">
        <v>265</v>
      </c>
      <c r="D34" s="494"/>
      <c r="E34" s="495"/>
      <c r="F34" s="478">
        <f>入力1!V14</f>
        <v>0</v>
      </c>
      <c r="G34" s="478"/>
      <c r="H34" s="478"/>
      <c r="I34" s="478"/>
      <c r="J34" s="478"/>
      <c r="K34" s="478"/>
      <c r="L34" s="478"/>
      <c r="M34" s="478"/>
      <c r="N34" s="478"/>
      <c r="O34" s="478"/>
      <c r="P34" s="478"/>
      <c r="Q34" s="478"/>
    </row>
    <row r="35" spans="2:17" ht="24.75" customHeight="1" x14ac:dyDescent="0.7"/>
    <row r="36" spans="2:17" ht="24.75" customHeight="1" x14ac:dyDescent="0.7"/>
    <row r="37" spans="2:17" ht="24.75" customHeight="1" x14ac:dyDescent="0.7"/>
    <row r="38" spans="2:17" ht="24.75" customHeight="1" x14ac:dyDescent="0.7"/>
    <row r="39" spans="2:17" ht="24.75" customHeight="1" x14ac:dyDescent="0.7"/>
    <row r="40" spans="2:17" ht="24.75" customHeight="1" x14ac:dyDescent="0.7"/>
    <row r="41" spans="2:17" ht="24.75" customHeight="1" x14ac:dyDescent="0.7"/>
    <row r="42" spans="2:17" ht="24.75" customHeight="1" x14ac:dyDescent="0.7"/>
    <row r="43" spans="2:17" ht="24.75" customHeight="1" x14ac:dyDescent="0.7"/>
    <row r="44" spans="2:17" ht="24.75" customHeight="1" x14ac:dyDescent="0.7"/>
    <row r="45" spans="2:17" ht="24.75" customHeight="1" x14ac:dyDescent="0.7"/>
    <row r="46" spans="2:17" ht="24.75" customHeight="1" x14ac:dyDescent="0.7"/>
    <row r="47" spans="2:17" ht="24.75" customHeight="1" x14ac:dyDescent="0.7"/>
    <row r="48" spans="2:17" ht="24.75" customHeight="1" x14ac:dyDescent="0.7"/>
    <row r="49" ht="24.75" customHeight="1" x14ac:dyDescent="0.7"/>
    <row r="50" ht="24.75" customHeight="1" x14ac:dyDescent="0.7"/>
    <row r="51" ht="24.75" customHeight="1" x14ac:dyDescent="0.7"/>
    <row r="52" ht="24.75" customHeight="1" x14ac:dyDescent="0.7"/>
    <row r="53" ht="24.75" customHeight="1" x14ac:dyDescent="0.7"/>
    <row r="54" ht="24.75" customHeight="1" x14ac:dyDescent="0.7"/>
    <row r="55" ht="24.75" customHeight="1" x14ac:dyDescent="0.7"/>
    <row r="56" ht="24.75" customHeight="1" x14ac:dyDescent="0.7"/>
    <row r="57" ht="24.75" customHeight="1" x14ac:dyDescent="0.7"/>
    <row r="58" ht="24.75" customHeight="1" x14ac:dyDescent="0.7"/>
    <row r="59" ht="24.75" customHeight="1" x14ac:dyDescent="0.7"/>
    <row r="60" ht="24.75" customHeight="1" x14ac:dyDescent="0.7"/>
    <row r="61" ht="24.75" customHeight="1" x14ac:dyDescent="0.7"/>
    <row r="62" ht="24.75" customHeight="1" x14ac:dyDescent="0.7"/>
    <row r="63" ht="24.75" customHeight="1" x14ac:dyDescent="0.7"/>
    <row r="64" ht="24.75" customHeight="1" x14ac:dyDescent="0.7"/>
    <row r="65" ht="24.75" customHeight="1" x14ac:dyDescent="0.7"/>
    <row r="66" ht="24.75" customHeight="1" x14ac:dyDescent="0.7"/>
    <row r="67" ht="24.75" customHeight="1" x14ac:dyDescent="0.7"/>
    <row r="68" ht="24.75" customHeight="1" x14ac:dyDescent="0.7"/>
    <row r="69" ht="24.75" customHeight="1" x14ac:dyDescent="0.7"/>
    <row r="70" ht="24.75" customHeight="1" x14ac:dyDescent="0.7"/>
    <row r="71" ht="24.75" customHeight="1" x14ac:dyDescent="0.7"/>
    <row r="72" ht="24.75" customHeight="1" x14ac:dyDescent="0.7"/>
    <row r="73" ht="24.75" customHeight="1" x14ac:dyDescent="0.7"/>
    <row r="74" ht="24.75" customHeight="1" x14ac:dyDescent="0.7"/>
    <row r="75" ht="24.75" customHeight="1" x14ac:dyDescent="0.7"/>
    <row r="76" ht="24.75" customHeight="1" x14ac:dyDescent="0.7"/>
    <row r="77" ht="24.75" customHeight="1" x14ac:dyDescent="0.7"/>
    <row r="78" ht="24.75" customHeight="1" x14ac:dyDescent="0.7"/>
    <row r="79" ht="24.75" customHeight="1" x14ac:dyDescent="0.7"/>
    <row r="80" ht="24.75" customHeight="1" x14ac:dyDescent="0.7"/>
    <row r="81" ht="24.75" customHeight="1" x14ac:dyDescent="0.7"/>
    <row r="82" ht="24.75" customHeight="1" x14ac:dyDescent="0.7"/>
    <row r="83" ht="24.75" customHeight="1" x14ac:dyDescent="0.7"/>
    <row r="84" ht="24.75" customHeight="1" x14ac:dyDescent="0.7"/>
    <row r="85" ht="24.75" customHeight="1" x14ac:dyDescent="0.7"/>
    <row r="86" ht="24.75" customHeight="1" x14ac:dyDescent="0.7"/>
    <row r="87" ht="24.75" customHeight="1" x14ac:dyDescent="0.7"/>
    <row r="88" ht="24.75" customHeight="1" x14ac:dyDescent="0.7"/>
    <row r="89" ht="24.75" customHeight="1" x14ac:dyDescent="0.7"/>
    <row r="90" ht="24.75" customHeight="1" x14ac:dyDescent="0.7"/>
    <row r="91" ht="24.75" customHeight="1" x14ac:dyDescent="0.7"/>
    <row r="92" ht="24.75" customHeight="1" x14ac:dyDescent="0.7"/>
    <row r="93" ht="24.75" customHeight="1" x14ac:dyDescent="0.7"/>
    <row r="94" ht="24.75" customHeight="1" x14ac:dyDescent="0.7"/>
    <row r="95" ht="24.75" customHeight="1" x14ac:dyDescent="0.7"/>
    <row r="96" ht="24.75" customHeight="1" x14ac:dyDescent="0.7"/>
    <row r="97" ht="24.75" customHeight="1" x14ac:dyDescent="0.7"/>
    <row r="98" ht="24.75" customHeight="1" x14ac:dyDescent="0.7"/>
    <row r="99" ht="24.75" customHeight="1" x14ac:dyDescent="0.7"/>
    <row r="100" ht="24.75" customHeight="1" x14ac:dyDescent="0.7"/>
    <row r="101" ht="24.75" customHeight="1" x14ac:dyDescent="0.7"/>
    <row r="102" ht="24.75" customHeight="1" x14ac:dyDescent="0.7"/>
    <row r="103" ht="24.75" customHeight="1" x14ac:dyDescent="0.7"/>
    <row r="104" ht="24.75" customHeight="1" x14ac:dyDescent="0.7"/>
    <row r="105" ht="24.75" customHeight="1" x14ac:dyDescent="0.7"/>
    <row r="106" ht="24.75" customHeight="1" x14ac:dyDescent="0.7"/>
    <row r="107" ht="24.75" customHeight="1" x14ac:dyDescent="0.7"/>
    <row r="108" ht="24.75" customHeight="1" x14ac:dyDescent="0.7"/>
    <row r="109" ht="24.75" customHeight="1" x14ac:dyDescent="0.7"/>
    <row r="110" ht="24.75" customHeight="1" x14ac:dyDescent="0.7"/>
    <row r="111" ht="24.75" customHeight="1" x14ac:dyDescent="0.7"/>
    <row r="112" ht="24.75" customHeight="1" x14ac:dyDescent="0.7"/>
    <row r="113" ht="24.75" customHeight="1" x14ac:dyDescent="0.7"/>
    <row r="114" ht="24.75" customHeight="1" x14ac:dyDescent="0.7"/>
    <row r="115" ht="24.75" customHeight="1" x14ac:dyDescent="0.7"/>
    <row r="116" ht="24.75" customHeight="1" x14ac:dyDescent="0.7"/>
    <row r="117" ht="24.75" customHeight="1" x14ac:dyDescent="0.7"/>
    <row r="118" ht="24.75" customHeight="1" x14ac:dyDescent="0.7"/>
    <row r="119" ht="24.75" customHeight="1" x14ac:dyDescent="0.7"/>
    <row r="120" ht="24.75" customHeight="1" x14ac:dyDescent="0.7"/>
    <row r="121" ht="24.75" customHeight="1" x14ac:dyDescent="0.7"/>
    <row r="122" ht="24.75" customHeight="1" x14ac:dyDescent="0.7"/>
    <row r="123" ht="24.75" customHeight="1" x14ac:dyDescent="0.7"/>
    <row r="124" ht="24.75" customHeight="1" x14ac:dyDescent="0.7"/>
    <row r="125" ht="24.75" customHeight="1" x14ac:dyDescent="0.7"/>
    <row r="126" ht="24.75" customHeight="1" x14ac:dyDescent="0.7"/>
    <row r="127" ht="24.75" customHeight="1" x14ac:dyDescent="0.7"/>
    <row r="128" ht="24.75" customHeight="1" x14ac:dyDescent="0.7"/>
    <row r="129" ht="24.75" customHeight="1" x14ac:dyDescent="0.7"/>
    <row r="130" ht="24.75" customHeight="1" x14ac:dyDescent="0.7"/>
    <row r="131" ht="24.75" customHeight="1" x14ac:dyDescent="0.7"/>
    <row r="132" ht="24.75" customHeight="1" x14ac:dyDescent="0.7"/>
    <row r="133" ht="24.75" customHeight="1" x14ac:dyDescent="0.7"/>
    <row r="134" ht="24.75" customHeight="1" x14ac:dyDescent="0.7"/>
    <row r="135" ht="24.75" customHeight="1" x14ac:dyDescent="0.7"/>
    <row r="136" ht="24.75" customHeight="1" x14ac:dyDescent="0.7"/>
    <row r="137" ht="24.75" customHeight="1" x14ac:dyDescent="0.7"/>
    <row r="138" ht="24.75" customHeight="1" x14ac:dyDescent="0.7"/>
    <row r="139" ht="24.75" customHeight="1" x14ac:dyDescent="0.7"/>
    <row r="140" ht="24.75" customHeight="1" x14ac:dyDescent="0.7"/>
    <row r="141" ht="24.75" customHeight="1" x14ac:dyDescent="0.7"/>
    <row r="142" ht="24.75" customHeight="1" x14ac:dyDescent="0.7"/>
    <row r="143" ht="24.75" customHeight="1" x14ac:dyDescent="0.7"/>
    <row r="144" ht="24.75" customHeight="1" x14ac:dyDescent="0.7"/>
    <row r="145" ht="24.75" customHeight="1" x14ac:dyDescent="0.7"/>
    <row r="146" ht="24.75" customHeight="1" x14ac:dyDescent="0.7"/>
    <row r="147" ht="24.75" customHeight="1" x14ac:dyDescent="0.7"/>
    <row r="148" ht="24.75" customHeight="1" x14ac:dyDescent="0.7"/>
    <row r="149" ht="24.75" customHeight="1" x14ac:dyDescent="0.7"/>
    <row r="150" ht="24.75" customHeight="1" x14ac:dyDescent="0.7"/>
    <row r="151" ht="24.75" customHeight="1" x14ac:dyDescent="0.7"/>
    <row r="152" ht="24.75" customHeight="1" x14ac:dyDescent="0.7"/>
    <row r="153" ht="24.75" customHeight="1" x14ac:dyDescent="0.7"/>
    <row r="154" ht="24.75" customHeight="1" x14ac:dyDescent="0.7"/>
    <row r="155" ht="24.75" customHeight="1" x14ac:dyDescent="0.7"/>
    <row r="156" ht="24.75" customHeight="1" x14ac:dyDescent="0.7"/>
    <row r="157" ht="24.75" customHeight="1" x14ac:dyDescent="0.7"/>
    <row r="158" ht="24.75" customHeight="1" x14ac:dyDescent="0.7"/>
    <row r="159" ht="24.75" customHeight="1" x14ac:dyDescent="0.7"/>
    <row r="160" ht="24.75" customHeight="1" x14ac:dyDescent="0.7"/>
    <row r="161" ht="24.75" customHeight="1" x14ac:dyDescent="0.7"/>
    <row r="162" ht="24.75" customHeight="1" x14ac:dyDescent="0.7"/>
    <row r="163" ht="24.75" customHeight="1" x14ac:dyDescent="0.7"/>
    <row r="164" ht="24.75" customHeight="1" x14ac:dyDescent="0.7"/>
    <row r="165" ht="24.75" customHeight="1" x14ac:dyDescent="0.7"/>
    <row r="166" ht="24.75" customHeight="1" x14ac:dyDescent="0.7"/>
    <row r="167" ht="24.75" customHeight="1" x14ac:dyDescent="0.7"/>
    <row r="168" ht="24.75" customHeight="1" x14ac:dyDescent="0.7"/>
    <row r="169" ht="24.75" customHeight="1" x14ac:dyDescent="0.7"/>
    <row r="170" ht="24.75" customHeight="1" x14ac:dyDescent="0.7"/>
    <row r="171" ht="24.75" customHeight="1" x14ac:dyDescent="0.7"/>
    <row r="172" ht="24.75" customHeight="1" x14ac:dyDescent="0.7"/>
    <row r="173" ht="24.75" customHeight="1" x14ac:dyDescent="0.7"/>
    <row r="174" ht="24.75" customHeight="1" x14ac:dyDescent="0.7"/>
    <row r="175" ht="24.75" customHeight="1" x14ac:dyDescent="0.7"/>
  </sheetData>
  <sheetProtection sheet="1" scenarios="1"/>
  <mergeCells count="39">
    <mergeCell ref="L14:Q14"/>
    <mergeCell ref="G24:Q24"/>
    <mergeCell ref="B25:F26"/>
    <mergeCell ref="G23:J23"/>
    <mergeCell ref="K23:M23"/>
    <mergeCell ref="N23:Q23"/>
    <mergeCell ref="B23:F23"/>
    <mergeCell ref="B24:F24"/>
    <mergeCell ref="B20:Q20"/>
    <mergeCell ref="N15:Q15"/>
    <mergeCell ref="N16:P16"/>
    <mergeCell ref="H18:J18"/>
    <mergeCell ref="K18:M18"/>
    <mergeCell ref="O18:Q18"/>
    <mergeCell ref="N5:Q5"/>
    <mergeCell ref="N6:Q6"/>
    <mergeCell ref="N7:Q7"/>
    <mergeCell ref="B7:F7"/>
    <mergeCell ref="B9:Q9"/>
    <mergeCell ref="B5:C6"/>
    <mergeCell ref="D5:F6"/>
    <mergeCell ref="G5:I6"/>
    <mergeCell ref="G7:I7"/>
    <mergeCell ref="J5:M5"/>
    <mergeCell ref="J6:M6"/>
    <mergeCell ref="J7:M7"/>
    <mergeCell ref="B30:B34"/>
    <mergeCell ref="C30:E31"/>
    <mergeCell ref="C32:E32"/>
    <mergeCell ref="C33:E33"/>
    <mergeCell ref="C34:E34"/>
    <mergeCell ref="F33:Q33"/>
    <mergeCell ref="F34:Q34"/>
    <mergeCell ref="F31:I31"/>
    <mergeCell ref="F30:I30"/>
    <mergeCell ref="L31:O31"/>
    <mergeCell ref="N32:Q32"/>
    <mergeCell ref="F32:J32"/>
    <mergeCell ref="K32:M32"/>
  </mergeCells>
  <phoneticPr fontId="1"/>
  <pageMargins left="0.70866141732283472" right="0.51181102362204722" top="0.35433070866141736" bottom="0.35433070866141736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入力1</vt:lpstr>
      <vt:lpstr>入力２</vt:lpstr>
      <vt:lpstr>入力３</vt:lpstr>
      <vt:lpstr>実績報告書</vt:lpstr>
      <vt:lpstr>活動計画書</vt:lpstr>
      <vt:lpstr>収支決算書</vt:lpstr>
      <vt:lpstr>補助金額計算書</vt:lpstr>
      <vt:lpstr>全利用者名簿</vt:lpstr>
      <vt:lpstr>補助金交付請求書</vt:lpstr>
      <vt:lpstr>奨励金計算書</vt:lpstr>
      <vt:lpstr>構成員名簿</vt:lpstr>
      <vt:lpstr>活動計画書!Print_Area</vt:lpstr>
      <vt:lpstr>構成員名簿!Print_Area</vt:lpstr>
      <vt:lpstr>実績報告書!Print_Area</vt:lpstr>
      <vt:lpstr>収支決算書!Print_Area</vt:lpstr>
      <vt:lpstr>奨励金計算書!Print_Area</vt:lpstr>
      <vt:lpstr>全利用者名簿!Print_Area</vt:lpstr>
      <vt:lpstr>入力1!Print_Area</vt:lpstr>
      <vt:lpstr>入力２!Print_Area</vt:lpstr>
      <vt:lpstr>補助金額計算書!Print_Area</vt:lpstr>
      <vt:lpstr>補助金交付請求書!Print_Area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川野　宏章</cp:lastModifiedBy>
  <cp:lastPrinted>2024-08-27T03:05:32Z</cp:lastPrinted>
  <dcterms:created xsi:type="dcterms:W3CDTF">2022-08-15T01:46:16Z</dcterms:created>
  <dcterms:modified xsi:type="dcterms:W3CDTF">2024-08-27T06:55:48Z</dcterms:modified>
</cp:coreProperties>
</file>