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1.117.40\disk\☆中心市街地活性化推進室\03 数値目標\第３期計画\（参考指標）歩行者通行量\R5\結果公表（HP、オープンデータ）\"/>
    </mc:Choice>
  </mc:AlternateContent>
  <xr:revisionPtr revIDLastSave="0" documentId="13_ncr:1_{A27EC6C5-D459-41C0-83E0-436F6C84C19C}" xr6:coauthVersionLast="47" xr6:coauthVersionMax="47" xr10:uidLastSave="{00000000-0000-0000-0000-000000000000}"/>
  <bookViews>
    <workbookView xWindow="-98" yWindow="-98" windowWidth="19396" windowHeight="11596" xr2:uid="{00000000-000D-0000-FFFF-FFFF00000000}"/>
  </bookViews>
  <sheets>
    <sheet name="歩行者通行量（30地点）" sheetId="1" r:id="rId1"/>
    <sheet name="いづろ・天文館地区" sheetId="2" r:id="rId2"/>
    <sheet name="鹿児島中央駅地区" sheetId="3" r:id="rId3"/>
  </sheets>
  <definedNames>
    <definedName name="_xlnm.Print_Area" localSheetId="1">いづろ・天文館地区!$A$1:$N$56</definedName>
    <definedName name="_xlnm.Print_Area" localSheetId="2">鹿児島中央駅地区!$A$1:$N$47</definedName>
    <definedName name="_xlnm.Print_Area" localSheetId="0">'歩行者通行量（30地点）'!$A$1:$I$33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46" i="3" l="1"/>
  <c r="N56" i="2"/>
  <c r="F15" i="1" l="1"/>
  <c r="G15" i="1" s="1"/>
  <c r="H15" i="1" s="1"/>
  <c r="F14" i="1"/>
  <c r="C14" i="1" s="1"/>
  <c r="E16" i="1"/>
  <c r="C16" i="1"/>
  <c r="C15" i="1" l="1"/>
  <c r="E15" i="1"/>
  <c r="E14" i="1"/>
  <c r="M46" i="3"/>
  <c r="M56" i="2"/>
  <c r="F13" i="1" l="1"/>
  <c r="L46" i="3"/>
  <c r="G14" i="1" l="1"/>
  <c r="H14" i="1" s="1"/>
  <c r="L56" i="2"/>
  <c r="K46" i="3" l="1"/>
  <c r="J46" i="3"/>
  <c r="I46" i="3"/>
  <c r="H46" i="3"/>
  <c r="G46" i="3"/>
  <c r="F46" i="3"/>
  <c r="E46" i="3"/>
  <c r="D46" i="3"/>
  <c r="C46" i="3"/>
  <c r="K56" i="2"/>
  <c r="J56" i="2"/>
  <c r="I56" i="2"/>
  <c r="H56" i="2"/>
  <c r="G56" i="2"/>
  <c r="F56" i="2"/>
  <c r="E56" i="2"/>
  <c r="D56" i="2"/>
  <c r="C13" i="1" l="1"/>
  <c r="E13" i="1" l="1"/>
  <c r="F12" i="1"/>
  <c r="F11" i="1"/>
  <c r="C11" i="1" l="1"/>
  <c r="G12" i="1"/>
  <c r="H12" i="1" s="1"/>
  <c r="G13" i="1"/>
  <c r="H13" i="1" s="1"/>
  <c r="E11" i="1"/>
  <c r="F10" i="1" l="1"/>
  <c r="E10" i="1" l="1"/>
  <c r="G11" i="1"/>
  <c r="H11" i="1" s="1"/>
  <c r="C10" i="1"/>
  <c r="F9" i="1"/>
  <c r="G10" i="1" l="1"/>
  <c r="H10" i="1" s="1"/>
  <c r="E9" i="1"/>
  <c r="C9" i="1"/>
  <c r="F8" i="1"/>
  <c r="F7" i="1"/>
  <c r="F6" i="1"/>
  <c r="F5" i="1"/>
  <c r="G5" i="1" s="1"/>
  <c r="H5" i="1" s="1"/>
  <c r="E4" i="1"/>
  <c r="C4" i="1"/>
  <c r="E6" i="1" l="1"/>
  <c r="G6" i="1"/>
  <c r="H6" i="1" s="1"/>
  <c r="C7" i="1"/>
  <c r="G7" i="1"/>
  <c r="H7" i="1" s="1"/>
  <c r="G8" i="1"/>
  <c r="H8" i="1" s="1"/>
  <c r="G9" i="1"/>
  <c r="H9" i="1" s="1"/>
  <c r="E8" i="1"/>
  <c r="C6" i="1"/>
  <c r="E7" i="1"/>
  <c r="E5" i="1"/>
  <c r="E12" i="1"/>
  <c r="C8" i="1"/>
  <c r="C5" i="1"/>
  <c r="C12" i="1"/>
</calcChain>
</file>

<file path=xl/sharedStrings.xml><?xml version="1.0" encoding="utf-8"?>
<sst xmlns="http://schemas.openxmlformats.org/spreadsheetml/2006/main" count="58" uniqueCount="31">
  <si>
    <t>鹿児島中央駅地区</t>
    <rPh sb="0" eb="8">
      <t>カゴ</t>
    </rPh>
    <phoneticPr fontId="3"/>
  </si>
  <si>
    <t>割合</t>
    <rPh sb="0" eb="2">
      <t>ワリアイ</t>
    </rPh>
    <phoneticPr fontId="3"/>
  </si>
  <si>
    <t>いづろ・天文館地区</t>
    <phoneticPr fontId="3"/>
  </si>
  <si>
    <t>両地区の計</t>
    <rPh sb="0" eb="3">
      <t>リョウチク</t>
    </rPh>
    <rPh sb="4" eb="5">
      <t>ケイ</t>
    </rPh>
    <phoneticPr fontId="3"/>
  </si>
  <si>
    <t>対前年比</t>
    <rPh sb="0" eb="1">
      <t>タイ</t>
    </rPh>
    <rPh sb="1" eb="4">
      <t>ゼンネンヒ</t>
    </rPh>
    <phoneticPr fontId="3"/>
  </si>
  <si>
    <t>（人）</t>
    <rPh sb="1" eb="2">
      <t>ヒト</t>
    </rPh>
    <phoneticPr fontId="3"/>
  </si>
  <si>
    <t>（％）</t>
    <phoneticPr fontId="3"/>
  </si>
  <si>
    <t>-</t>
    <phoneticPr fontId="3"/>
  </si>
  <si>
    <t>H25</t>
    <phoneticPr fontId="3"/>
  </si>
  <si>
    <t>H26</t>
    <phoneticPr fontId="3"/>
  </si>
  <si>
    <t>H27</t>
    <phoneticPr fontId="3"/>
  </si>
  <si>
    <t>H28</t>
    <phoneticPr fontId="3"/>
  </si>
  <si>
    <t>H29</t>
    <phoneticPr fontId="3"/>
  </si>
  <si>
    <t>H30</t>
    <phoneticPr fontId="3"/>
  </si>
  <si>
    <t>R1</t>
    <phoneticPr fontId="3"/>
  </si>
  <si>
    <t>鹿児島市中心市街地歩行者通行量</t>
    <rPh sb="0" eb="4">
      <t>カゴシマシ</t>
    </rPh>
    <rPh sb="4" eb="6">
      <t>チュウシン</t>
    </rPh>
    <rPh sb="6" eb="9">
      <t>シガイチ</t>
    </rPh>
    <rPh sb="9" eb="15">
      <t>ホコ</t>
    </rPh>
    <phoneticPr fontId="3"/>
  </si>
  <si>
    <t>R2</t>
    <phoneticPr fontId="3"/>
  </si>
  <si>
    <t>R3</t>
    <phoneticPr fontId="3"/>
  </si>
  <si>
    <t>年度</t>
    <rPh sb="0" eb="2">
      <t>ネンド</t>
    </rPh>
    <phoneticPr fontId="3"/>
  </si>
  <si>
    <t>地点</t>
    <rPh sb="0" eb="2">
      <t>チテン</t>
    </rPh>
    <phoneticPr fontId="3"/>
  </si>
  <si>
    <t>H24</t>
  </si>
  <si>
    <t>H25</t>
  </si>
  <si>
    <t>H26</t>
  </si>
  <si>
    <t>合計</t>
    <rPh sb="0" eb="2">
      <t>ゴウケイ</t>
    </rPh>
    <phoneticPr fontId="3"/>
  </si>
  <si>
    <t>［いづろ・天文館地区］</t>
    <phoneticPr fontId="3"/>
  </si>
  <si>
    <t>［鹿児島中央駅地区］</t>
    <rPh sb="1" eb="9">
      <t>カゴ</t>
    </rPh>
    <phoneticPr fontId="3"/>
  </si>
  <si>
    <t>H24</t>
    <phoneticPr fontId="3"/>
  </si>
  <si>
    <t>―</t>
    <phoneticPr fontId="3"/>
  </si>
  <si>
    <t>R4</t>
    <phoneticPr fontId="3"/>
  </si>
  <si>
    <t>R5（目標値）</t>
    <phoneticPr fontId="3"/>
  </si>
  <si>
    <t>R5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</si>
</sst>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#,##0;&quot;▲ &quot;#,##0"/>
    <numFmt numFmtId="177" formatCode="0.0%"/>
    <numFmt numFmtId="178" formatCode="0.0%;&quot;▲ &quot;0.0%"/>
    <numFmt numFmtId="179" formatCode="#,##0_ "/>
  </numFmts>
  <fonts count="9" x14ac:knownFonts="1">
    <font>
      <sz val="11"/>
      <color theme="1"/>
      <name val="ＭＳ ゴシック"/>
      <family val="2"/>
      <charset val="128"/>
    </font>
    <font>
      <sz val="11"/>
      <color theme="1"/>
      <name val="ＭＳ ゴシック"/>
      <family val="2"/>
      <charset val="128"/>
    </font>
    <font>
      <sz val="10"/>
      <color theme="1"/>
      <name val="ＭＳ ゴシック"/>
      <family val="2"/>
      <charset val="128"/>
    </font>
    <font>
      <sz val="6"/>
      <name val="ＭＳ ゴシック"/>
      <family val="2"/>
      <charset val="128"/>
    </font>
    <font>
      <sz val="10.5"/>
      <color theme="1"/>
      <name val="ＭＳ ゴシック"/>
      <family val="3"/>
      <charset val="128"/>
    </font>
    <font>
      <sz val="14"/>
      <color theme="1"/>
      <name val="ＭＳ ゴシック"/>
      <family val="2"/>
      <charset val="128"/>
    </font>
    <font>
      <sz val="9"/>
      <color theme="1"/>
      <name val="ＭＳ ゴシック"/>
      <family val="2"/>
      <charset val="128"/>
    </font>
    <font>
      <sz val="9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indexed="64"/>
      </bottom>
      <diagonal/>
    </border>
    <border>
      <left/>
      <right style="thin">
        <color auto="1"/>
      </right>
      <top style="thin">
        <color auto="1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/>
      <diagonal/>
    </border>
    <border>
      <left/>
      <right style="thin">
        <color indexed="64"/>
      </right>
      <top style="hair">
        <color auto="1"/>
      </top>
      <bottom/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77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5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2" xfId="0" applyFont="1" applyBorder="1">
      <alignment vertical="center"/>
    </xf>
    <xf numFmtId="176" fontId="2" fillId="0" borderId="2" xfId="1" applyNumberFormat="1" applyFont="1" applyBorder="1">
      <alignment vertical="center"/>
    </xf>
    <xf numFmtId="177" fontId="2" fillId="0" borderId="3" xfId="1" applyNumberFormat="1" applyFont="1" applyBorder="1">
      <alignment vertical="center"/>
    </xf>
    <xf numFmtId="176" fontId="2" fillId="0" borderId="3" xfId="1" applyNumberFormat="1" applyFont="1" applyBorder="1">
      <alignment vertical="center"/>
    </xf>
    <xf numFmtId="176" fontId="2" fillId="0" borderId="7" xfId="1" applyNumberFormat="1" applyFont="1" applyBorder="1">
      <alignment vertical="center"/>
    </xf>
    <xf numFmtId="176" fontId="2" fillId="0" borderId="5" xfId="1" applyNumberFormat="1" applyFont="1" applyBorder="1" applyAlignment="1">
      <alignment horizontal="center" vertical="center"/>
    </xf>
    <xf numFmtId="176" fontId="2" fillId="0" borderId="5" xfId="1" applyNumberFormat="1" applyFont="1" applyBorder="1">
      <alignment vertical="center"/>
    </xf>
    <xf numFmtId="178" fontId="2" fillId="0" borderId="2" xfId="2" applyNumberFormat="1" applyFont="1" applyBorder="1">
      <alignment vertical="center"/>
    </xf>
    <xf numFmtId="0" fontId="2" fillId="0" borderId="2" xfId="0" applyFont="1" applyBorder="1" applyAlignment="1">
      <alignment vertical="center" wrapText="1"/>
    </xf>
    <xf numFmtId="176" fontId="2" fillId="0" borderId="2" xfId="1" applyNumberFormat="1" applyFont="1" applyFill="1" applyBorder="1">
      <alignment vertical="center"/>
    </xf>
    <xf numFmtId="177" fontId="2" fillId="0" borderId="3" xfId="1" applyNumberFormat="1" applyFont="1" applyFill="1" applyBorder="1">
      <alignment vertical="center"/>
    </xf>
    <xf numFmtId="176" fontId="2" fillId="0" borderId="3" xfId="1" applyNumberFormat="1" applyFont="1" applyFill="1" applyBorder="1">
      <alignment vertical="center"/>
    </xf>
    <xf numFmtId="176" fontId="2" fillId="0" borderId="7" xfId="1" applyNumberFormat="1" applyFont="1" applyFill="1" applyBorder="1">
      <alignment vertical="center"/>
    </xf>
    <xf numFmtId="176" fontId="2" fillId="0" borderId="5" xfId="1" applyNumberFormat="1" applyFont="1" applyFill="1" applyBorder="1">
      <alignment vertical="center"/>
    </xf>
    <xf numFmtId="178" fontId="2" fillId="0" borderId="2" xfId="2" applyNumberFormat="1" applyFont="1" applyFill="1" applyBorder="1">
      <alignment vertical="center"/>
    </xf>
    <xf numFmtId="176" fontId="2" fillId="2" borderId="2" xfId="1" applyNumberFormat="1" applyFont="1" applyFill="1" applyBorder="1" applyAlignment="1">
      <alignment horizontal="center" vertical="center"/>
    </xf>
    <xf numFmtId="177" fontId="2" fillId="2" borderId="3" xfId="1" applyNumberFormat="1" applyFont="1" applyFill="1" applyBorder="1" applyAlignment="1">
      <alignment horizontal="right" vertical="center"/>
    </xf>
    <xf numFmtId="176" fontId="2" fillId="2" borderId="3" xfId="1" applyNumberFormat="1" applyFont="1" applyFill="1" applyBorder="1" applyAlignment="1">
      <alignment horizontal="center" vertical="center"/>
    </xf>
    <xf numFmtId="176" fontId="2" fillId="0" borderId="8" xfId="1" applyNumberFormat="1" applyFont="1" applyBorder="1">
      <alignment vertical="center"/>
    </xf>
    <xf numFmtId="0" fontId="4" fillId="0" borderId="0" xfId="0" applyFont="1" applyAlignment="1">
      <alignment horizontal="center" vertical="center" wrapText="1"/>
    </xf>
    <xf numFmtId="3" fontId="4" fillId="0" borderId="0" xfId="0" applyNumberFormat="1" applyFont="1" applyAlignment="1">
      <alignment horizontal="right" vertical="center" wrapText="1"/>
    </xf>
    <xf numFmtId="0" fontId="4" fillId="0" borderId="0" xfId="0" applyFont="1" applyAlignment="1">
      <alignment horizontal="right" vertical="center" wrapText="1"/>
    </xf>
    <xf numFmtId="10" fontId="4" fillId="0" borderId="0" xfId="0" applyNumberFormat="1" applyFont="1" applyAlignment="1">
      <alignment horizontal="right" vertical="center" wrapText="1"/>
    </xf>
    <xf numFmtId="0" fontId="2" fillId="3" borderId="2" xfId="0" applyFont="1" applyFill="1" applyBorder="1">
      <alignment vertical="center"/>
    </xf>
    <xf numFmtId="176" fontId="2" fillId="3" borderId="2" xfId="1" applyNumberFormat="1" applyFont="1" applyFill="1" applyBorder="1">
      <alignment vertical="center"/>
    </xf>
    <xf numFmtId="177" fontId="2" fillId="3" borderId="3" xfId="1" applyNumberFormat="1" applyFont="1" applyFill="1" applyBorder="1">
      <alignment vertical="center"/>
    </xf>
    <xf numFmtId="176" fontId="2" fillId="3" borderId="3" xfId="1" applyNumberFormat="1" applyFont="1" applyFill="1" applyBorder="1">
      <alignment vertical="center"/>
    </xf>
    <xf numFmtId="176" fontId="2" fillId="3" borderId="7" xfId="1" applyNumberFormat="1" applyFont="1" applyFill="1" applyBorder="1">
      <alignment vertical="center"/>
    </xf>
    <xf numFmtId="176" fontId="2" fillId="3" borderId="5" xfId="1" applyNumberFormat="1" applyFont="1" applyFill="1" applyBorder="1">
      <alignment vertical="center"/>
    </xf>
    <xf numFmtId="178" fontId="2" fillId="3" borderId="2" xfId="2" applyNumberFormat="1" applyFont="1" applyFill="1" applyBorder="1">
      <alignment vertical="center"/>
    </xf>
    <xf numFmtId="0" fontId="5" fillId="0" borderId="0" xfId="0" applyFont="1">
      <alignment vertical="center"/>
    </xf>
    <xf numFmtId="0" fontId="2" fillId="4" borderId="9" xfId="0" applyFont="1" applyFill="1" applyBorder="1" applyAlignment="1">
      <alignment horizontal="center" vertical="center"/>
    </xf>
    <xf numFmtId="0" fontId="2" fillId="4" borderId="10" xfId="0" applyFont="1" applyFill="1" applyBorder="1" applyAlignment="1">
      <alignment horizontal="center" vertical="center"/>
    </xf>
    <xf numFmtId="0" fontId="2" fillId="3" borderId="11" xfId="0" applyFont="1" applyFill="1" applyBorder="1">
      <alignment vertical="center"/>
    </xf>
    <xf numFmtId="179" fontId="2" fillId="3" borderId="11" xfId="0" applyNumberFormat="1" applyFont="1" applyFill="1" applyBorder="1">
      <alignment vertical="center"/>
    </xf>
    <xf numFmtId="179" fontId="2" fillId="3" borderId="12" xfId="0" applyNumberFormat="1" applyFont="1" applyFill="1" applyBorder="1">
      <alignment vertical="center"/>
    </xf>
    <xf numFmtId="179" fontId="2" fillId="3" borderId="13" xfId="0" applyNumberFormat="1" applyFont="1" applyFill="1" applyBorder="1">
      <alignment vertical="center"/>
    </xf>
    <xf numFmtId="179" fontId="2" fillId="3" borderId="14" xfId="0" applyNumberFormat="1" applyFont="1" applyFill="1" applyBorder="1">
      <alignment vertical="center"/>
    </xf>
    <xf numFmtId="0" fontId="2" fillId="3" borderId="2" xfId="0" applyFont="1" applyFill="1" applyBorder="1" applyAlignment="1">
      <alignment horizontal="center" vertical="center"/>
    </xf>
    <xf numFmtId="179" fontId="2" fillId="3" borderId="2" xfId="0" applyNumberFormat="1" applyFont="1" applyFill="1" applyBorder="1">
      <alignment vertical="center"/>
    </xf>
    <xf numFmtId="179" fontId="2" fillId="3" borderId="5" xfId="0" applyNumberFormat="1" applyFont="1" applyFill="1" applyBorder="1">
      <alignment vertical="center"/>
    </xf>
    <xf numFmtId="0" fontId="6" fillId="4" borderId="9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 vertical="center"/>
    </xf>
    <xf numFmtId="179" fontId="2" fillId="3" borderId="13" xfId="0" applyNumberFormat="1" applyFont="1" applyFill="1" applyBorder="1" applyAlignment="1">
      <alignment horizontal="center" vertical="center"/>
    </xf>
    <xf numFmtId="3" fontId="8" fillId="3" borderId="11" xfId="0" applyNumberFormat="1" applyFont="1" applyFill="1" applyBorder="1">
      <alignment vertical="center"/>
    </xf>
    <xf numFmtId="3" fontId="8" fillId="3" borderId="12" xfId="0" applyNumberFormat="1" applyFont="1" applyFill="1" applyBorder="1">
      <alignment vertical="center"/>
    </xf>
    <xf numFmtId="3" fontId="8" fillId="3" borderId="13" xfId="0" applyNumberFormat="1" applyFont="1" applyFill="1" applyBorder="1">
      <alignment vertical="center"/>
    </xf>
    <xf numFmtId="3" fontId="8" fillId="3" borderId="14" xfId="0" applyNumberFormat="1" applyFont="1" applyFill="1" applyBorder="1">
      <alignment vertical="center"/>
    </xf>
    <xf numFmtId="3" fontId="8" fillId="3" borderId="15" xfId="0" applyNumberFormat="1" applyFont="1" applyFill="1" applyBorder="1">
      <alignment vertical="center"/>
    </xf>
    <xf numFmtId="3" fontId="8" fillId="3" borderId="16" xfId="0" applyNumberFormat="1" applyFont="1" applyFill="1" applyBorder="1">
      <alignment vertical="center"/>
    </xf>
    <xf numFmtId="3" fontId="8" fillId="3" borderId="2" xfId="0" applyNumberFormat="1" applyFont="1" applyFill="1" applyBorder="1">
      <alignment vertical="center"/>
    </xf>
    <xf numFmtId="3" fontId="8" fillId="3" borderId="5" xfId="0" applyNumberFormat="1" applyFont="1" applyFill="1" applyBorder="1">
      <alignment vertical="center"/>
    </xf>
    <xf numFmtId="0" fontId="8" fillId="3" borderId="11" xfId="0" applyFont="1" applyFill="1" applyBorder="1" applyAlignment="1">
      <alignment horizontal="center" vertical="center"/>
    </xf>
    <xf numFmtId="0" fontId="8" fillId="3" borderId="13" xfId="0" applyFont="1" applyFill="1" applyBorder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176" fontId="2" fillId="0" borderId="2" xfId="1" applyNumberFormat="1" applyFont="1" applyFill="1" applyBorder="1" applyAlignment="1">
      <alignment horizontal="right" vertical="center"/>
    </xf>
    <xf numFmtId="177" fontId="2" fillId="0" borderId="3" xfId="1" applyNumberFormat="1" applyFont="1" applyFill="1" applyBorder="1" applyAlignment="1">
      <alignment horizontal="right" vertical="center"/>
    </xf>
    <xf numFmtId="176" fontId="2" fillId="0" borderId="3" xfId="1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4" fillId="0" borderId="0" xfId="0" applyFont="1" applyAlignment="1">
      <alignment horizontal="justify" vertical="center" wrapText="1"/>
    </xf>
    <xf numFmtId="0" fontId="4" fillId="0" borderId="0" xfId="0" applyFont="1" applyAlignment="1">
      <alignment horizontal="right" vertical="center" wrapText="1"/>
    </xf>
  </cellXfs>
  <cellStyles count="3">
    <cellStyle name="パーセント" xfId="2" builtinId="5"/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latin typeface="ＭＳ ゴシック" pitchFamily="49" charset="-128"/>
                <a:ea typeface="ＭＳ ゴシック" pitchFamily="49" charset="-128"/>
              </a:defRPr>
            </a:pPr>
            <a:r>
              <a:rPr lang="ja-JP" altLang="en-US" sz="1200">
                <a:latin typeface="ＭＳ ゴシック" pitchFamily="49" charset="-128"/>
                <a:ea typeface="ＭＳ ゴシック" pitchFamily="49" charset="-128"/>
              </a:rPr>
              <a:t>歩行者通行量（３０地点、土日）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38371826898261"/>
          <c:y val="0.15282692508630219"/>
          <c:w val="0.83973626673289214"/>
          <c:h val="0.54681737814683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'歩行者通行量（30地点）'!$B$2</c:f>
              <c:strCache>
                <c:ptCount val="1"/>
                <c:pt idx="0">
                  <c:v>鹿児島中央駅地区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'歩行者通行量（30地点）'!$A$4:$A$16</c:f>
              <c:strCache>
                <c:ptCount val="13"/>
                <c:pt idx="0">
                  <c:v>H24</c:v>
                </c:pt>
                <c:pt idx="1">
                  <c:v>H25</c:v>
                </c:pt>
                <c:pt idx="2">
                  <c:v>H26</c:v>
                </c:pt>
                <c:pt idx="3">
                  <c:v>H27</c:v>
                </c:pt>
                <c:pt idx="4">
                  <c:v>H28</c:v>
                </c:pt>
                <c:pt idx="5">
                  <c:v>H29</c:v>
                </c:pt>
                <c:pt idx="6">
                  <c:v>H30</c:v>
                </c:pt>
                <c:pt idx="7">
                  <c:v>R1</c:v>
                </c:pt>
                <c:pt idx="8">
                  <c:v>R2</c:v>
                </c:pt>
                <c:pt idx="9">
                  <c:v>R3</c:v>
                </c:pt>
                <c:pt idx="10">
                  <c:v>R4</c:v>
                </c:pt>
                <c:pt idx="11">
                  <c:v>R5</c:v>
                </c:pt>
                <c:pt idx="12">
                  <c:v>R5（目標値）</c:v>
                </c:pt>
              </c:strCache>
            </c:strRef>
          </c:cat>
          <c:val>
            <c:numRef>
              <c:f>'歩行者通行量（30地点）'!$B$4:$B$16</c:f>
              <c:numCache>
                <c:formatCode>#,##0;"▲ "#,##0</c:formatCode>
                <c:ptCount val="13"/>
                <c:pt idx="0">
                  <c:v>34952</c:v>
                </c:pt>
                <c:pt idx="1">
                  <c:v>30303</c:v>
                </c:pt>
                <c:pt idx="2">
                  <c:v>38025</c:v>
                </c:pt>
                <c:pt idx="3">
                  <c:v>40442</c:v>
                </c:pt>
                <c:pt idx="4">
                  <c:v>38310</c:v>
                </c:pt>
                <c:pt idx="5">
                  <c:v>42214</c:v>
                </c:pt>
                <c:pt idx="6">
                  <c:v>35552</c:v>
                </c:pt>
                <c:pt idx="7">
                  <c:v>38487</c:v>
                </c:pt>
                <c:pt idx="8">
                  <c:v>32481</c:v>
                </c:pt>
                <c:pt idx="9">
                  <c:v>37020</c:v>
                </c:pt>
                <c:pt idx="10">
                  <c:v>44349</c:v>
                </c:pt>
                <c:pt idx="11">
                  <c:v>43613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72-497B-A5D2-4BE291033561}"/>
            </c:ext>
          </c:extLst>
        </c:ser>
        <c:ser>
          <c:idx val="1"/>
          <c:order val="1"/>
          <c:tx>
            <c:strRef>
              <c:f>'歩行者通行量（30地点）'!$D$2</c:f>
              <c:strCache>
                <c:ptCount val="1"/>
                <c:pt idx="0">
                  <c:v>いづろ・天文館地区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1.26782863216264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72-497B-A5D2-4BE291033561}"/>
                </c:ext>
              </c:extLst>
            </c:dLbl>
            <c:dLbl>
              <c:idx val="2"/>
              <c:layout>
                <c:manualLayout>
                  <c:x val="0"/>
                  <c:y val="1.6904381762168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72-497B-A5D2-4BE291033561}"/>
                </c:ext>
              </c:extLst>
            </c:dLbl>
            <c:dLbl>
              <c:idx val="3"/>
              <c:layout>
                <c:manualLayout>
                  <c:x val="4.5350950024857859E-17"/>
                  <c:y val="1.26782863216264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72-497B-A5D2-4BE291033561}"/>
                </c:ext>
              </c:extLst>
            </c:dLbl>
            <c:dLbl>
              <c:idx val="5"/>
              <c:layout>
                <c:manualLayout>
                  <c:x val="0"/>
                  <c:y val="1.26782863216265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72-497B-A5D2-4BE2910335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'歩行者通行量（30地点）'!$A$4:$A$16</c:f>
              <c:strCache>
                <c:ptCount val="13"/>
                <c:pt idx="0">
                  <c:v>H24</c:v>
                </c:pt>
                <c:pt idx="1">
                  <c:v>H25</c:v>
                </c:pt>
                <c:pt idx="2">
                  <c:v>H26</c:v>
                </c:pt>
                <c:pt idx="3">
                  <c:v>H27</c:v>
                </c:pt>
                <c:pt idx="4">
                  <c:v>H28</c:v>
                </c:pt>
                <c:pt idx="5">
                  <c:v>H29</c:v>
                </c:pt>
                <c:pt idx="6">
                  <c:v>H30</c:v>
                </c:pt>
                <c:pt idx="7">
                  <c:v>R1</c:v>
                </c:pt>
                <c:pt idx="8">
                  <c:v>R2</c:v>
                </c:pt>
                <c:pt idx="9">
                  <c:v>R3</c:v>
                </c:pt>
                <c:pt idx="10">
                  <c:v>R4</c:v>
                </c:pt>
                <c:pt idx="11">
                  <c:v>R5</c:v>
                </c:pt>
                <c:pt idx="12">
                  <c:v>R5（目標値）</c:v>
                </c:pt>
              </c:strCache>
            </c:strRef>
          </c:cat>
          <c:val>
            <c:numRef>
              <c:f>'歩行者通行量（30地点）'!$D$4:$D$16</c:f>
              <c:numCache>
                <c:formatCode>#,##0;"▲ "#,##0</c:formatCode>
                <c:ptCount val="13"/>
                <c:pt idx="0">
                  <c:v>130712</c:v>
                </c:pt>
                <c:pt idx="1">
                  <c:v>122404</c:v>
                </c:pt>
                <c:pt idx="2">
                  <c:v>122275</c:v>
                </c:pt>
                <c:pt idx="3">
                  <c:v>120695</c:v>
                </c:pt>
                <c:pt idx="4">
                  <c:v>120053</c:v>
                </c:pt>
                <c:pt idx="5">
                  <c:v>113896</c:v>
                </c:pt>
                <c:pt idx="6">
                  <c:v>126805</c:v>
                </c:pt>
                <c:pt idx="7">
                  <c:v>111176</c:v>
                </c:pt>
                <c:pt idx="8">
                  <c:v>91048</c:v>
                </c:pt>
                <c:pt idx="9">
                  <c:v>86800</c:v>
                </c:pt>
                <c:pt idx="10">
                  <c:v>99054</c:v>
                </c:pt>
                <c:pt idx="11">
                  <c:v>108503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972-497B-A5D2-4BE291033561}"/>
            </c:ext>
          </c:extLst>
        </c:ser>
        <c:ser>
          <c:idx val="2"/>
          <c:order val="2"/>
          <c:tx>
            <c:strRef>
              <c:f>'歩行者通行量（30地点）'!$F$2</c:f>
              <c:strCache>
                <c:ptCount val="1"/>
                <c:pt idx="0">
                  <c:v>両地区の計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972-497B-A5D2-4BE291033561}"/>
              </c:ext>
            </c:extLst>
          </c:dPt>
          <c:dPt>
            <c:idx val="11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5144-4110-99C1-4141DEF15980}"/>
              </c:ext>
            </c:extLst>
          </c:dPt>
          <c:dPt>
            <c:idx val="12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A-5144-4110-99C1-4141DEF15980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8-BA2C-44AB-B95F-98CEE0020B18}"/>
              </c:ext>
            </c:extLst>
          </c:dPt>
          <c:dPt>
            <c:idx val="14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A-10A4-4F05-B255-5F4C0FC9013B}"/>
              </c:ext>
            </c:extLst>
          </c:dPt>
          <c:dLbls>
            <c:dLbl>
              <c:idx val="0"/>
              <c:layout>
                <c:manualLayout>
                  <c:x val="0"/>
                  <c:y val="2.11304772027108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72-497B-A5D2-4BE291033561}"/>
                </c:ext>
              </c:extLst>
            </c:dLbl>
            <c:dLbl>
              <c:idx val="1"/>
              <c:layout>
                <c:manualLayout>
                  <c:x val="0"/>
                  <c:y val="1.26782863216264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72-497B-A5D2-4BE291033561}"/>
                </c:ext>
              </c:extLst>
            </c:dLbl>
            <c:dLbl>
              <c:idx val="3"/>
              <c:layout>
                <c:manualLayout>
                  <c:x val="0"/>
                  <c:y val="1.26782863216264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72-497B-A5D2-4BE291033561}"/>
                </c:ext>
              </c:extLst>
            </c:dLbl>
            <c:dLbl>
              <c:idx val="5"/>
              <c:layout>
                <c:manualLayout>
                  <c:x val="0"/>
                  <c:y val="4.22609544054216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72-497B-A5D2-4BE2910335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'歩行者通行量（30地点）'!$A$4:$A$16</c:f>
              <c:strCache>
                <c:ptCount val="13"/>
                <c:pt idx="0">
                  <c:v>H24</c:v>
                </c:pt>
                <c:pt idx="1">
                  <c:v>H25</c:v>
                </c:pt>
                <c:pt idx="2">
                  <c:v>H26</c:v>
                </c:pt>
                <c:pt idx="3">
                  <c:v>H27</c:v>
                </c:pt>
                <c:pt idx="4">
                  <c:v>H28</c:v>
                </c:pt>
                <c:pt idx="5">
                  <c:v>H29</c:v>
                </c:pt>
                <c:pt idx="6">
                  <c:v>H30</c:v>
                </c:pt>
                <c:pt idx="7">
                  <c:v>R1</c:v>
                </c:pt>
                <c:pt idx="8">
                  <c:v>R2</c:v>
                </c:pt>
                <c:pt idx="9">
                  <c:v>R3</c:v>
                </c:pt>
                <c:pt idx="10">
                  <c:v>R4</c:v>
                </c:pt>
                <c:pt idx="11">
                  <c:v>R5</c:v>
                </c:pt>
                <c:pt idx="12">
                  <c:v>R5（目標値）</c:v>
                </c:pt>
              </c:strCache>
            </c:strRef>
          </c:cat>
          <c:val>
            <c:numRef>
              <c:f>'歩行者通行量（30地点）'!$F$4:$F$16</c:f>
              <c:numCache>
                <c:formatCode>#,##0;"▲ "#,##0</c:formatCode>
                <c:ptCount val="13"/>
                <c:pt idx="0">
                  <c:v>165664</c:v>
                </c:pt>
                <c:pt idx="1">
                  <c:v>152707</c:v>
                </c:pt>
                <c:pt idx="2">
                  <c:v>160300</c:v>
                </c:pt>
                <c:pt idx="3">
                  <c:v>161137</c:v>
                </c:pt>
                <c:pt idx="4">
                  <c:v>158363</c:v>
                </c:pt>
                <c:pt idx="5">
                  <c:v>156110</c:v>
                </c:pt>
                <c:pt idx="6">
                  <c:v>162357</c:v>
                </c:pt>
                <c:pt idx="7">
                  <c:v>149663</c:v>
                </c:pt>
                <c:pt idx="8">
                  <c:v>123529</c:v>
                </c:pt>
                <c:pt idx="9">
                  <c:v>123820</c:v>
                </c:pt>
                <c:pt idx="10">
                  <c:v>143403</c:v>
                </c:pt>
                <c:pt idx="11">
                  <c:v>152116</c:v>
                </c:pt>
                <c:pt idx="12">
                  <c:v>171000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972-497B-A5D2-4BE2910335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111745280"/>
        <c:axId val="111763840"/>
      </c:barChart>
      <c:catAx>
        <c:axId val="111745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latin typeface="+mn-ea"/>
                    <a:ea typeface="+mn-ea"/>
                  </a:defRPr>
                </a:pPr>
                <a:r>
                  <a:rPr lang="en-US" altLang="ja-JP" sz="800" b="0">
                    <a:latin typeface="+mn-ea"/>
                    <a:ea typeface="+mn-ea"/>
                  </a:rPr>
                  <a:t>(</a:t>
                </a:r>
                <a:r>
                  <a:rPr lang="ja-JP" altLang="en-US" sz="800" b="0">
                    <a:latin typeface="+mn-ea"/>
                    <a:ea typeface="+mn-ea"/>
                  </a:rPr>
                  <a:t>年</a:t>
                </a:r>
                <a:r>
                  <a:rPr lang="en-US" altLang="ja-JP" sz="800" b="0">
                    <a:latin typeface="+mn-ea"/>
                    <a:ea typeface="+mn-ea"/>
                  </a:rPr>
                  <a:t>)</a:t>
                </a:r>
                <a:endParaRPr lang="ja-JP" altLang="en-US" sz="800" b="0">
                  <a:latin typeface="+mn-ea"/>
                  <a:ea typeface="+mn-ea"/>
                </a:endParaRPr>
              </a:p>
            </c:rich>
          </c:tx>
          <c:layout>
            <c:manualLayout>
              <c:xMode val="edge"/>
              <c:yMode val="edge"/>
              <c:x val="0.95153253509265001"/>
              <c:y val="0.74764277025132697"/>
            </c:manualLayout>
          </c:layout>
          <c:overlay val="0"/>
        </c:title>
        <c:numFmt formatCode="General" sourceLinked="0"/>
        <c:majorTickMark val="none"/>
        <c:minorTickMark val="none"/>
        <c:tickLblPos val="nextTo"/>
        <c:txPr>
          <a:bodyPr rot="-1800000"/>
          <a:lstStyle/>
          <a:p>
            <a:pPr>
              <a:defRPr sz="900"/>
            </a:pPr>
            <a:endParaRPr lang="ja-JP"/>
          </a:p>
        </c:txPr>
        <c:crossAx val="111763840"/>
        <c:crosses val="autoZero"/>
        <c:auto val="1"/>
        <c:lblAlgn val="ctr"/>
        <c:lblOffset val="100"/>
        <c:noMultiLvlLbl val="0"/>
      </c:catAx>
      <c:valAx>
        <c:axId val="111763840"/>
        <c:scaling>
          <c:orientation val="minMax"/>
          <c:max val="18000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minorGridlines/>
        <c:title>
          <c:tx>
            <c:rich>
              <a:bodyPr rot="0" vert="horz"/>
              <a:lstStyle/>
              <a:p>
                <a:pPr>
                  <a:defRPr sz="800" b="0">
                    <a:latin typeface="+mn-ea"/>
                    <a:ea typeface="+mn-ea"/>
                  </a:defRPr>
                </a:pPr>
                <a:r>
                  <a:rPr lang="en-US" altLang="ja-JP" sz="800" b="0">
                    <a:latin typeface="+mn-ea"/>
                    <a:ea typeface="+mn-ea"/>
                  </a:rPr>
                  <a:t>(</a:t>
                </a:r>
                <a:r>
                  <a:rPr lang="ja-JP" altLang="en-US" sz="800" b="0">
                    <a:latin typeface="+mn-ea"/>
                    <a:ea typeface="+mn-ea"/>
                  </a:rPr>
                  <a:t>人</a:t>
                </a:r>
                <a:r>
                  <a:rPr lang="en-US" altLang="ja-JP" sz="800" b="0">
                    <a:latin typeface="+mn-ea"/>
                    <a:ea typeface="+mn-ea"/>
                  </a:rPr>
                  <a:t>/</a:t>
                </a:r>
                <a:r>
                  <a:rPr lang="ja-JP" altLang="en-US" sz="800" b="0">
                    <a:latin typeface="+mn-ea"/>
                    <a:ea typeface="+mn-ea"/>
                  </a:rPr>
                  <a:t>日</a:t>
                </a:r>
                <a:r>
                  <a:rPr lang="en-US" altLang="ja-JP" sz="800" b="0">
                    <a:latin typeface="+mn-ea"/>
                    <a:ea typeface="+mn-ea"/>
                  </a:rPr>
                  <a:t>)</a:t>
                </a:r>
                <a:endParaRPr lang="ja-JP" altLang="en-US" sz="800" b="0">
                  <a:latin typeface="+mn-ea"/>
                  <a:ea typeface="+mn-ea"/>
                </a:endParaRPr>
              </a:p>
            </c:rich>
          </c:tx>
          <c:layout>
            <c:manualLayout>
              <c:xMode val="edge"/>
              <c:yMode val="edge"/>
              <c:x val="4.4202396778324785E-2"/>
              <c:y val="7.2684182889438023E-2"/>
            </c:manualLayout>
          </c:layout>
          <c:overlay val="0"/>
        </c:title>
        <c:numFmt formatCode="#,##0;&quot;▲ &quot;#,##0" sourceLinked="1"/>
        <c:majorTickMark val="none"/>
        <c:minorTickMark val="none"/>
        <c:tickLblPos val="nextTo"/>
        <c:crossAx val="111745280"/>
        <c:crosses val="autoZero"/>
        <c:crossBetween val="between"/>
        <c:majorUnit val="30000"/>
        <c:minorUnit val="30000"/>
      </c:valAx>
    </c:plotArea>
    <c:legend>
      <c:legendPos val="b"/>
      <c:layout>
        <c:manualLayout>
          <c:xMode val="edge"/>
          <c:yMode val="edge"/>
          <c:x val="0.18249657691758231"/>
          <c:y val="0.85570166494067346"/>
          <c:w val="0.72851503951616436"/>
          <c:h val="7.6420117811561397E-2"/>
        </c:manualLayout>
      </c:layout>
      <c:overlay val="0"/>
    </c:legend>
    <c:plotVisOnly val="1"/>
    <c:dispBlanksAs val="gap"/>
    <c:showDLblsOverMax val="0"/>
  </c:chart>
  <c:printSettings>
    <c:headerFooter/>
    <c:pageMargins b="0.74803149606299213" l="0.70866141732283472" r="0.70866141732283472" t="0.74803149606299213" header="0.31496062992125984" footer="0.31496062992125984"/>
    <c:pageSetup paperSize="9"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19</xdr:row>
      <xdr:rowOff>0</xdr:rowOff>
    </xdr:from>
    <xdr:to>
      <xdr:col>8</xdr:col>
      <xdr:colOff>0</xdr:colOff>
      <xdr:row>31</xdr:row>
      <xdr:rowOff>171522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0.42953</cdr:x>
      <cdr:y>0.93987</cdr:y>
    </cdr:from>
    <cdr:to>
      <cdr:x>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438399" y="3424239"/>
          <a:ext cx="3238502" cy="2190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r"/>
          <a:r>
            <a:rPr lang="ja-JP" altLang="ja-JP" sz="900"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（資料）市歩行者通行量調査（</a:t>
          </a:r>
          <a:r>
            <a:rPr lang="en-US" altLang="ja-JP" sz="900"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10</a:t>
          </a:r>
          <a:r>
            <a:rPr lang="ja-JP" altLang="ja-JP" sz="900"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月第</a:t>
          </a:r>
          <a:r>
            <a:rPr lang="en-US" altLang="ja-JP" sz="900"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3</a:t>
          </a:r>
          <a:r>
            <a:rPr lang="ja-JP" altLang="ja-JP" sz="900"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週）</a:t>
          </a:r>
          <a:endParaRPr lang="ja-JP" altLang="en-US" sz="900">
            <a:latin typeface="ＭＳ 明朝" panose="02020609040205080304" pitchFamily="17" charset="-128"/>
            <a:ea typeface="ＭＳ 明朝" panose="02020609040205080304" pitchFamily="17" charset="-128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345705</xdr:colOff>
      <xdr:row>2</xdr:row>
      <xdr:rowOff>9525</xdr:rowOff>
    </xdr:from>
    <xdr:to>
      <xdr:col>11</xdr:col>
      <xdr:colOff>336179</xdr:colOff>
      <xdr:row>31</xdr:row>
      <xdr:rowOff>97904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2587" y="401731"/>
          <a:ext cx="6120092" cy="49629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302562</xdr:colOff>
      <xdr:row>2</xdr:row>
      <xdr:rowOff>3361</xdr:rowOff>
    </xdr:from>
    <xdr:to>
      <xdr:col>11</xdr:col>
      <xdr:colOff>302561</xdr:colOff>
      <xdr:row>31</xdr:row>
      <xdr:rowOff>91902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4268" y="395567"/>
          <a:ext cx="6129617" cy="4963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24"/>
  <sheetViews>
    <sheetView tabSelected="1" view="pageBreakPreview" zoomScaleNormal="100" zoomScaleSheetLayoutView="100" workbookViewId="0"/>
  </sheetViews>
  <sheetFormatPr defaultColWidth="9" defaultRowHeight="22.5" customHeight="1" x14ac:dyDescent="0.25"/>
  <cols>
    <col min="1" max="1" width="12.59765625" style="1" customWidth="1"/>
    <col min="2" max="2" width="12.86328125" style="1" customWidth="1"/>
    <col min="3" max="3" width="12.86328125" style="1" hidden="1" customWidth="1"/>
    <col min="4" max="4" width="12.86328125" style="1" customWidth="1"/>
    <col min="5" max="5" width="12.86328125" style="1" hidden="1" customWidth="1"/>
    <col min="6" max="6" width="14.86328125" style="1" customWidth="1"/>
    <col min="7" max="8" width="12.46484375" style="1" customWidth="1"/>
    <col min="9" max="9" width="3.265625" style="1" customWidth="1"/>
    <col min="10" max="16384" width="9" style="1"/>
  </cols>
  <sheetData>
    <row r="1" spans="1:8" ht="22.5" customHeight="1" thickBot="1" x14ac:dyDescent="0.3">
      <c r="A1" s="35" t="s">
        <v>15</v>
      </c>
    </row>
    <row r="2" spans="1:8" ht="22.5" customHeight="1" x14ac:dyDescent="0.25">
      <c r="A2" s="65" t="s">
        <v>18</v>
      </c>
      <c r="B2" s="67" t="s">
        <v>0</v>
      </c>
      <c r="C2" s="68" t="s">
        <v>1</v>
      </c>
      <c r="D2" s="70" t="s">
        <v>2</v>
      </c>
      <c r="E2" s="70" t="s">
        <v>1</v>
      </c>
      <c r="F2" s="71" t="s">
        <v>3</v>
      </c>
      <c r="G2" s="73" t="s">
        <v>4</v>
      </c>
      <c r="H2" s="74"/>
    </row>
    <row r="3" spans="1:8" s="4" customFormat="1" ht="22.5" customHeight="1" x14ac:dyDescent="0.25">
      <c r="A3" s="66"/>
      <c r="B3" s="67"/>
      <c r="C3" s="69"/>
      <c r="D3" s="70"/>
      <c r="E3" s="70"/>
      <c r="F3" s="72"/>
      <c r="G3" s="2" t="s">
        <v>5</v>
      </c>
      <c r="H3" s="3" t="s">
        <v>6</v>
      </c>
    </row>
    <row r="4" spans="1:8" ht="22.5" customHeight="1" x14ac:dyDescent="0.25">
      <c r="A4" s="13" t="s">
        <v>26</v>
      </c>
      <c r="B4" s="6">
        <v>34952</v>
      </c>
      <c r="C4" s="7">
        <f t="shared" ref="C4:C12" si="0">B4/$F4</f>
        <v>0.21098126327989183</v>
      </c>
      <c r="D4" s="8">
        <v>130712</v>
      </c>
      <c r="E4" s="7">
        <f t="shared" ref="E4:E12" si="1">D4/$F4</f>
        <v>0.78901873672010814</v>
      </c>
      <c r="F4" s="9">
        <v>165664</v>
      </c>
      <c r="G4" s="10" t="s">
        <v>27</v>
      </c>
      <c r="H4" s="10" t="s">
        <v>27</v>
      </c>
    </row>
    <row r="5" spans="1:8" ht="22.5" customHeight="1" x14ac:dyDescent="0.25">
      <c r="A5" s="13" t="s">
        <v>8</v>
      </c>
      <c r="B5" s="6">
        <v>30303</v>
      </c>
      <c r="C5" s="7">
        <f t="shared" si="0"/>
        <v>0.19843884039369511</v>
      </c>
      <c r="D5" s="8">
        <v>122404</v>
      </c>
      <c r="E5" s="7">
        <f t="shared" si="1"/>
        <v>0.80156115960630492</v>
      </c>
      <c r="F5" s="9">
        <f t="shared" ref="F5:F9" si="2">D5+B5</f>
        <v>152707</v>
      </c>
      <c r="G5" s="11">
        <f>F5-F4</f>
        <v>-12957</v>
      </c>
      <c r="H5" s="12">
        <f t="shared" ref="H5:H7" si="3">G5/F4</f>
        <v>-7.8212526559783654E-2</v>
      </c>
    </row>
    <row r="6" spans="1:8" ht="22.5" customHeight="1" x14ac:dyDescent="0.25">
      <c r="A6" s="5" t="s">
        <v>9</v>
      </c>
      <c r="B6" s="6">
        <v>38025</v>
      </c>
      <c r="C6" s="7">
        <f t="shared" si="0"/>
        <v>0.23721147847785404</v>
      </c>
      <c r="D6" s="8">
        <v>122275</v>
      </c>
      <c r="E6" s="7">
        <f t="shared" si="1"/>
        <v>0.76278852152214593</v>
      </c>
      <c r="F6" s="9">
        <f t="shared" si="2"/>
        <v>160300</v>
      </c>
      <c r="G6" s="11">
        <f t="shared" ref="G6" si="4">F6-F5</f>
        <v>7593</v>
      </c>
      <c r="H6" s="12">
        <f t="shared" si="3"/>
        <v>4.9722671521279314E-2</v>
      </c>
    </row>
    <row r="7" spans="1:8" ht="22.5" customHeight="1" x14ac:dyDescent="0.25">
      <c r="A7" s="5" t="s">
        <v>10</v>
      </c>
      <c r="B7" s="6">
        <v>40442</v>
      </c>
      <c r="C7" s="7">
        <f t="shared" si="0"/>
        <v>0.25097898061897639</v>
      </c>
      <c r="D7" s="8">
        <v>120695</v>
      </c>
      <c r="E7" s="7">
        <f t="shared" si="1"/>
        <v>0.74902101938102361</v>
      </c>
      <c r="F7" s="9">
        <f t="shared" si="2"/>
        <v>161137</v>
      </c>
      <c r="G7" s="11">
        <f t="shared" ref="G7:G13" si="5">F7-F6</f>
        <v>837</v>
      </c>
      <c r="H7" s="12">
        <f t="shared" si="3"/>
        <v>5.2214597629444788E-3</v>
      </c>
    </row>
    <row r="8" spans="1:8" ht="22.5" customHeight="1" x14ac:dyDescent="0.25">
      <c r="A8" s="5" t="s">
        <v>11</v>
      </c>
      <c r="B8" s="14">
        <v>38310</v>
      </c>
      <c r="C8" s="15">
        <f t="shared" si="0"/>
        <v>0.24191256796095048</v>
      </c>
      <c r="D8" s="16">
        <v>120053</v>
      </c>
      <c r="E8" s="15">
        <f t="shared" si="1"/>
        <v>0.75808743203904949</v>
      </c>
      <c r="F8" s="17">
        <f t="shared" si="2"/>
        <v>158363</v>
      </c>
      <c r="G8" s="18">
        <f t="shared" si="5"/>
        <v>-2774</v>
      </c>
      <c r="H8" s="19">
        <f t="shared" ref="H8:H13" si="6">G8/F7</f>
        <v>-1.7215164735597661E-2</v>
      </c>
    </row>
    <row r="9" spans="1:8" ht="22.5" customHeight="1" x14ac:dyDescent="0.25">
      <c r="A9" s="28" t="s">
        <v>12</v>
      </c>
      <c r="B9" s="29">
        <v>42214</v>
      </c>
      <c r="C9" s="30">
        <f t="shared" ref="C9:C11" si="7">B9/$F9</f>
        <v>0.27041188905259111</v>
      </c>
      <c r="D9" s="31">
        <v>113896</v>
      </c>
      <c r="E9" s="30">
        <f t="shared" ref="E9:E11" si="8">D9/$F9</f>
        <v>0.72958811094740883</v>
      </c>
      <c r="F9" s="32">
        <f t="shared" si="2"/>
        <v>156110</v>
      </c>
      <c r="G9" s="33">
        <f t="shared" si="5"/>
        <v>-2253</v>
      </c>
      <c r="H9" s="34">
        <f t="shared" si="6"/>
        <v>-1.4226808029653391E-2</v>
      </c>
    </row>
    <row r="10" spans="1:8" ht="22.5" customHeight="1" x14ac:dyDescent="0.25">
      <c r="A10" s="5" t="s">
        <v>13</v>
      </c>
      <c r="B10" s="14">
        <v>35552</v>
      </c>
      <c r="C10" s="15">
        <f t="shared" si="7"/>
        <v>0.2189742357890328</v>
      </c>
      <c r="D10" s="16">
        <v>126805</v>
      </c>
      <c r="E10" s="15">
        <f t="shared" si="8"/>
        <v>0.78102576421096714</v>
      </c>
      <c r="F10" s="17">
        <f t="shared" ref="F10:F11" si="9">D10+B10</f>
        <v>162357</v>
      </c>
      <c r="G10" s="18">
        <f t="shared" si="5"/>
        <v>6247</v>
      </c>
      <c r="H10" s="19">
        <f t="shared" si="6"/>
        <v>4.001665492281084E-2</v>
      </c>
    </row>
    <row r="11" spans="1:8" ht="22.5" customHeight="1" x14ac:dyDescent="0.25">
      <c r="A11" s="5" t="s">
        <v>14</v>
      </c>
      <c r="B11" s="14">
        <v>38487</v>
      </c>
      <c r="C11" s="15">
        <f t="shared" si="7"/>
        <v>0.25715774773992234</v>
      </c>
      <c r="D11" s="16">
        <v>111176</v>
      </c>
      <c r="E11" s="15">
        <f t="shared" si="8"/>
        <v>0.74284225226007761</v>
      </c>
      <c r="F11" s="17">
        <f t="shared" si="9"/>
        <v>149663</v>
      </c>
      <c r="G11" s="18">
        <f t="shared" si="5"/>
        <v>-12694</v>
      </c>
      <c r="H11" s="19">
        <f t="shared" si="6"/>
        <v>-7.8185726516257381E-2</v>
      </c>
    </row>
    <row r="12" spans="1:8" ht="22.5" customHeight="1" x14ac:dyDescent="0.25">
      <c r="A12" s="5" t="s">
        <v>16</v>
      </c>
      <c r="B12" s="14">
        <v>32481</v>
      </c>
      <c r="C12" s="15">
        <f t="shared" si="0"/>
        <v>0.2629423050457787</v>
      </c>
      <c r="D12" s="16">
        <v>91048</v>
      </c>
      <c r="E12" s="15">
        <f t="shared" si="1"/>
        <v>0.73705769495422124</v>
      </c>
      <c r="F12" s="17">
        <f>D12+B12</f>
        <v>123529</v>
      </c>
      <c r="G12" s="18">
        <f t="shared" si="5"/>
        <v>-26134</v>
      </c>
      <c r="H12" s="19">
        <f t="shared" si="6"/>
        <v>-0.17461897730233925</v>
      </c>
    </row>
    <row r="13" spans="1:8" ht="22.5" customHeight="1" x14ac:dyDescent="0.25">
      <c r="A13" s="5" t="s">
        <v>17</v>
      </c>
      <c r="B13" s="14">
        <v>37020</v>
      </c>
      <c r="C13" s="15">
        <f t="shared" ref="C13:C14" si="10">B13/$F13</f>
        <v>0.2989823937974479</v>
      </c>
      <c r="D13" s="16">
        <v>86800</v>
      </c>
      <c r="E13" s="15">
        <f t="shared" ref="E13" si="11">D13/$F13</f>
        <v>0.70101760620255205</v>
      </c>
      <c r="F13" s="17">
        <f>D13+B13</f>
        <v>123820</v>
      </c>
      <c r="G13" s="18">
        <f t="shared" si="5"/>
        <v>291</v>
      </c>
      <c r="H13" s="19">
        <f t="shared" si="6"/>
        <v>2.3557221381214129E-3</v>
      </c>
    </row>
    <row r="14" spans="1:8" ht="22.5" customHeight="1" x14ac:dyDescent="0.25">
      <c r="A14" s="13" t="s">
        <v>28</v>
      </c>
      <c r="B14" s="61">
        <v>44349</v>
      </c>
      <c r="C14" s="62">
        <f t="shared" si="10"/>
        <v>0.30926131252484257</v>
      </c>
      <c r="D14" s="63">
        <v>99054</v>
      </c>
      <c r="E14" s="15">
        <f t="shared" ref="E14" si="12">D14/$F14</f>
        <v>0.69073868747515743</v>
      </c>
      <c r="F14" s="17">
        <f>D14+B14</f>
        <v>143403</v>
      </c>
      <c r="G14" s="18">
        <f t="shared" ref="G14" si="13">F14-F13</f>
        <v>19583</v>
      </c>
      <c r="H14" s="19">
        <f t="shared" ref="H14" si="14">G14/F13</f>
        <v>0.15815700209982234</v>
      </c>
    </row>
    <row r="15" spans="1:8" ht="22.5" customHeight="1" x14ac:dyDescent="0.25">
      <c r="A15" s="13" t="s">
        <v>30</v>
      </c>
      <c r="B15" s="61">
        <v>43613</v>
      </c>
      <c r="C15" s="62">
        <f t="shared" ref="C15" si="15">B15/$F15</f>
        <v>0.28670882747377002</v>
      </c>
      <c r="D15" s="63">
        <v>108503</v>
      </c>
      <c r="E15" s="15">
        <f t="shared" ref="E15" si="16">D15/$F15</f>
        <v>0.71329117252622998</v>
      </c>
      <c r="F15" s="17">
        <f>D15+B15</f>
        <v>152116</v>
      </c>
      <c r="G15" s="18">
        <f t="shared" ref="G15" si="17">F15-F14</f>
        <v>8713</v>
      </c>
      <c r="H15" s="19">
        <f t="shared" ref="H15" si="18">G15/F14</f>
        <v>6.075884047056198E-2</v>
      </c>
    </row>
    <row r="16" spans="1:8" ht="22.5" customHeight="1" thickBot="1" x14ac:dyDescent="0.3">
      <c r="A16" s="13" t="s">
        <v>29</v>
      </c>
      <c r="B16" s="20"/>
      <c r="C16" s="21">
        <f t="shared" ref="C16" si="19">B16/$F16</f>
        <v>0</v>
      </c>
      <c r="D16" s="22"/>
      <c r="E16" s="21">
        <f t="shared" ref="E16" si="20">D16/$F16</f>
        <v>0</v>
      </c>
      <c r="F16" s="23">
        <v>171000</v>
      </c>
      <c r="G16" s="10" t="s">
        <v>27</v>
      </c>
      <c r="H16" s="10" t="s">
        <v>27</v>
      </c>
    </row>
    <row r="19" spans="10:18" ht="22.5" customHeight="1" x14ac:dyDescent="0.25">
      <c r="J19" s="75"/>
      <c r="K19" s="75"/>
      <c r="L19" s="24"/>
      <c r="M19" s="24"/>
      <c r="N19" s="24"/>
      <c r="O19" s="24"/>
      <c r="P19" s="24"/>
      <c r="Q19" s="24"/>
      <c r="R19" s="24"/>
    </row>
    <row r="20" spans="10:18" ht="22.5" customHeight="1" x14ac:dyDescent="0.25">
      <c r="J20" s="75"/>
      <c r="K20" s="75"/>
      <c r="L20" s="25"/>
      <c r="M20" s="25"/>
      <c r="N20" s="25"/>
      <c r="O20" s="25"/>
      <c r="P20" s="25"/>
      <c r="Q20" s="25"/>
      <c r="R20" s="26"/>
    </row>
    <row r="21" spans="10:18" ht="22.5" customHeight="1" x14ac:dyDescent="0.25">
      <c r="J21" s="75"/>
      <c r="K21" s="75"/>
      <c r="L21" s="25"/>
      <c r="M21" s="25"/>
      <c r="N21" s="25"/>
      <c r="O21" s="25"/>
      <c r="P21" s="25"/>
      <c r="Q21" s="25"/>
      <c r="R21" s="26"/>
    </row>
    <row r="22" spans="10:18" ht="22.5" customHeight="1" x14ac:dyDescent="0.25">
      <c r="J22" s="76"/>
      <c r="K22" s="76"/>
      <c r="L22" s="25"/>
      <c r="M22" s="25"/>
      <c r="N22" s="25"/>
      <c r="O22" s="25"/>
      <c r="P22" s="25"/>
      <c r="Q22" s="25"/>
      <c r="R22" s="25"/>
    </row>
    <row r="23" spans="10:18" ht="22.5" customHeight="1" x14ac:dyDescent="0.25">
      <c r="J23" s="64"/>
      <c r="K23" s="24"/>
      <c r="L23" s="26"/>
      <c r="M23" s="25"/>
      <c r="N23" s="26"/>
      <c r="O23" s="25"/>
      <c r="P23" s="25"/>
      <c r="Q23" s="26"/>
      <c r="R23" s="26"/>
    </row>
    <row r="24" spans="10:18" ht="22.5" customHeight="1" x14ac:dyDescent="0.25">
      <c r="J24" s="64"/>
      <c r="K24" s="24"/>
      <c r="L24" s="26"/>
      <c r="M24" s="27"/>
      <c r="N24" s="27"/>
      <c r="O24" s="27"/>
      <c r="P24" s="27"/>
      <c r="Q24" s="26"/>
      <c r="R24" s="26"/>
    </row>
  </sheetData>
  <mergeCells count="12">
    <mergeCell ref="J23:J24"/>
    <mergeCell ref="A2:A3"/>
    <mergeCell ref="B2:B3"/>
    <mergeCell ref="C2:C3"/>
    <mergeCell ref="D2:D3"/>
    <mergeCell ref="E2:E3"/>
    <mergeCell ref="F2:F3"/>
    <mergeCell ref="G2:H2"/>
    <mergeCell ref="J19:K19"/>
    <mergeCell ref="J20:K20"/>
    <mergeCell ref="J21:K21"/>
    <mergeCell ref="J22:K22"/>
  </mergeCells>
  <phoneticPr fontId="3"/>
  <printOptions horizontalCentered="1"/>
  <pageMargins left="0.98425196850393704" right="0.59055118110236227" top="0.78740157480314965" bottom="0.78740157480314965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N56"/>
  <sheetViews>
    <sheetView view="pageBreakPreview" zoomScale="85" zoomScaleNormal="100" zoomScaleSheetLayoutView="85" workbookViewId="0"/>
  </sheetViews>
  <sheetFormatPr defaultRowHeight="12.75" x14ac:dyDescent="0.25"/>
  <cols>
    <col min="1" max="1" width="2" customWidth="1"/>
    <col min="2" max="2" width="5" customWidth="1"/>
    <col min="3" max="11" width="8.3984375" customWidth="1"/>
  </cols>
  <sheetData>
    <row r="1" spans="1:1" ht="16.149999999999999" x14ac:dyDescent="0.25">
      <c r="A1" s="35" t="s">
        <v>24</v>
      </c>
    </row>
    <row r="35" spans="2:14" ht="13.15" thickBot="1" x14ac:dyDescent="0.3">
      <c r="B35" s="46" t="s">
        <v>19</v>
      </c>
      <c r="C35" s="36" t="s">
        <v>20</v>
      </c>
      <c r="D35" s="48" t="s">
        <v>21</v>
      </c>
      <c r="E35" s="36" t="s">
        <v>22</v>
      </c>
      <c r="F35" s="36" t="s">
        <v>10</v>
      </c>
      <c r="G35" s="36" t="s">
        <v>11</v>
      </c>
      <c r="H35" s="36" t="s">
        <v>12</v>
      </c>
      <c r="I35" s="36" t="s">
        <v>13</v>
      </c>
      <c r="J35" s="36" t="s">
        <v>14</v>
      </c>
      <c r="K35" s="36" t="s">
        <v>16</v>
      </c>
      <c r="L35" s="36" t="s">
        <v>17</v>
      </c>
      <c r="M35" s="36" t="s">
        <v>28</v>
      </c>
      <c r="N35" s="36" t="s">
        <v>30</v>
      </c>
    </row>
    <row r="36" spans="2:14" ht="13.15" thickTop="1" x14ac:dyDescent="0.25">
      <c r="B36" s="58">
        <v>1</v>
      </c>
      <c r="C36" s="50">
        <v>14434</v>
      </c>
      <c r="D36" s="51">
        <v>12872</v>
      </c>
      <c r="E36" s="50">
        <v>12050</v>
      </c>
      <c r="F36" s="50">
        <v>11471</v>
      </c>
      <c r="G36" s="50">
        <v>11174</v>
      </c>
      <c r="H36" s="50">
        <v>11578</v>
      </c>
      <c r="I36" s="50">
        <v>11861</v>
      </c>
      <c r="J36" s="50">
        <v>9787</v>
      </c>
      <c r="K36" s="50">
        <v>6943</v>
      </c>
      <c r="L36" s="50">
        <v>6376</v>
      </c>
      <c r="M36" s="50">
        <v>9539</v>
      </c>
      <c r="N36" s="50">
        <v>13455</v>
      </c>
    </row>
    <row r="37" spans="2:14" x14ac:dyDescent="0.25">
      <c r="B37" s="59">
        <v>2</v>
      </c>
      <c r="C37" s="52">
        <v>12049</v>
      </c>
      <c r="D37" s="53">
        <v>10913</v>
      </c>
      <c r="E37" s="52">
        <v>10802</v>
      </c>
      <c r="F37" s="52">
        <v>11487</v>
      </c>
      <c r="G37" s="52">
        <v>10521</v>
      </c>
      <c r="H37" s="52">
        <v>10656</v>
      </c>
      <c r="I37" s="52">
        <v>10200</v>
      </c>
      <c r="J37" s="52">
        <v>6978</v>
      </c>
      <c r="K37" s="52">
        <v>6179</v>
      </c>
      <c r="L37" s="52">
        <v>5636</v>
      </c>
      <c r="M37" s="52">
        <v>7347</v>
      </c>
      <c r="N37" s="52">
        <v>9551</v>
      </c>
    </row>
    <row r="38" spans="2:14" x14ac:dyDescent="0.25">
      <c r="B38" s="59">
        <v>3</v>
      </c>
      <c r="C38" s="52">
        <v>7042</v>
      </c>
      <c r="D38" s="53">
        <v>6388</v>
      </c>
      <c r="E38" s="52">
        <v>5176</v>
      </c>
      <c r="F38" s="52">
        <v>6055</v>
      </c>
      <c r="G38" s="52">
        <v>6457</v>
      </c>
      <c r="H38" s="52">
        <v>4824</v>
      </c>
      <c r="I38" s="52">
        <v>5948</v>
      </c>
      <c r="J38" s="52">
        <v>5543</v>
      </c>
      <c r="K38" s="52">
        <v>4667</v>
      </c>
      <c r="L38" s="52">
        <v>4852</v>
      </c>
      <c r="M38" s="52">
        <v>4898</v>
      </c>
      <c r="N38" s="52">
        <v>5693</v>
      </c>
    </row>
    <row r="39" spans="2:14" x14ac:dyDescent="0.25">
      <c r="B39" s="59">
        <v>4</v>
      </c>
      <c r="C39" s="52">
        <v>5502</v>
      </c>
      <c r="D39" s="53">
        <v>5272</v>
      </c>
      <c r="E39" s="52">
        <v>4735</v>
      </c>
      <c r="F39" s="52">
        <v>4777</v>
      </c>
      <c r="G39" s="52">
        <v>4925</v>
      </c>
      <c r="H39" s="52">
        <v>3962</v>
      </c>
      <c r="I39" s="52">
        <v>3697</v>
      </c>
      <c r="J39" s="52">
        <v>4278</v>
      </c>
      <c r="K39" s="52">
        <v>3530</v>
      </c>
      <c r="L39" s="52">
        <v>4091</v>
      </c>
      <c r="M39" s="52">
        <v>4488</v>
      </c>
      <c r="N39" s="52">
        <v>4112</v>
      </c>
    </row>
    <row r="40" spans="2:14" x14ac:dyDescent="0.25">
      <c r="B40" s="59">
        <v>5</v>
      </c>
      <c r="C40" s="52">
        <v>12102</v>
      </c>
      <c r="D40" s="53">
        <v>11758</v>
      </c>
      <c r="E40" s="52">
        <v>11904</v>
      </c>
      <c r="F40" s="52">
        <v>11521</v>
      </c>
      <c r="G40" s="52">
        <v>12314</v>
      </c>
      <c r="H40" s="52">
        <v>11803</v>
      </c>
      <c r="I40" s="52">
        <v>11939</v>
      </c>
      <c r="J40" s="52">
        <v>10696</v>
      </c>
      <c r="K40" s="52">
        <v>7685</v>
      </c>
      <c r="L40" s="52">
        <v>6969</v>
      </c>
      <c r="M40" s="52">
        <v>9705</v>
      </c>
      <c r="N40" s="52">
        <v>11682</v>
      </c>
    </row>
    <row r="41" spans="2:14" x14ac:dyDescent="0.25">
      <c r="B41" s="59">
        <v>6</v>
      </c>
      <c r="C41" s="52">
        <v>6810</v>
      </c>
      <c r="D41" s="53">
        <v>6175</v>
      </c>
      <c r="E41" s="52">
        <v>6185</v>
      </c>
      <c r="F41" s="52">
        <v>6138</v>
      </c>
      <c r="G41" s="52">
        <v>6048</v>
      </c>
      <c r="H41" s="52">
        <v>5685</v>
      </c>
      <c r="I41" s="52">
        <v>6100</v>
      </c>
      <c r="J41" s="52">
        <v>5554</v>
      </c>
      <c r="K41" s="52">
        <v>4337</v>
      </c>
      <c r="L41" s="52">
        <v>4498</v>
      </c>
      <c r="M41" s="52">
        <v>5070</v>
      </c>
      <c r="N41" s="52">
        <v>5259</v>
      </c>
    </row>
    <row r="42" spans="2:14" x14ac:dyDescent="0.25">
      <c r="B42" s="59">
        <v>7</v>
      </c>
      <c r="C42" s="52">
        <v>7598</v>
      </c>
      <c r="D42" s="53">
        <v>7162</v>
      </c>
      <c r="E42" s="52">
        <v>6837</v>
      </c>
      <c r="F42" s="52">
        <v>6461</v>
      </c>
      <c r="G42" s="52">
        <v>6475</v>
      </c>
      <c r="H42" s="52">
        <v>6173</v>
      </c>
      <c r="I42" s="52">
        <v>7049</v>
      </c>
      <c r="J42" s="52">
        <v>6564</v>
      </c>
      <c r="K42" s="52">
        <v>5176</v>
      </c>
      <c r="L42" s="52">
        <v>5052</v>
      </c>
      <c r="M42" s="52">
        <v>5529</v>
      </c>
      <c r="N42" s="52">
        <v>5820</v>
      </c>
    </row>
    <row r="43" spans="2:14" x14ac:dyDescent="0.25">
      <c r="B43" s="59">
        <v>8</v>
      </c>
      <c r="C43" s="52">
        <v>7613</v>
      </c>
      <c r="D43" s="53">
        <v>7408</v>
      </c>
      <c r="E43" s="52">
        <v>7731</v>
      </c>
      <c r="F43" s="52">
        <v>7080</v>
      </c>
      <c r="G43" s="52">
        <v>7842</v>
      </c>
      <c r="H43" s="52">
        <v>7215</v>
      </c>
      <c r="I43" s="52">
        <v>8599</v>
      </c>
      <c r="J43" s="52">
        <v>8111</v>
      </c>
      <c r="K43" s="52">
        <v>5510</v>
      </c>
      <c r="L43" s="52">
        <v>5072</v>
      </c>
      <c r="M43" s="52">
        <v>6023</v>
      </c>
      <c r="N43" s="52">
        <v>6667</v>
      </c>
    </row>
    <row r="44" spans="2:14" x14ac:dyDescent="0.25">
      <c r="B44" s="59">
        <v>9</v>
      </c>
      <c r="C44" s="52">
        <v>5873</v>
      </c>
      <c r="D44" s="53">
        <v>4890</v>
      </c>
      <c r="E44" s="52">
        <v>5042</v>
      </c>
      <c r="F44" s="52">
        <v>4843</v>
      </c>
      <c r="G44" s="52">
        <v>4753</v>
      </c>
      <c r="H44" s="52">
        <v>4070</v>
      </c>
      <c r="I44" s="52">
        <v>5918</v>
      </c>
      <c r="J44" s="52">
        <v>5167</v>
      </c>
      <c r="K44" s="52">
        <v>3867</v>
      </c>
      <c r="L44" s="52">
        <v>3702</v>
      </c>
      <c r="M44" s="52">
        <v>3726</v>
      </c>
      <c r="N44" s="52">
        <v>3974</v>
      </c>
    </row>
    <row r="45" spans="2:14" x14ac:dyDescent="0.25">
      <c r="B45" s="59">
        <v>10</v>
      </c>
      <c r="C45" s="52">
        <v>4964</v>
      </c>
      <c r="D45" s="53">
        <v>4650</v>
      </c>
      <c r="E45" s="52">
        <v>5505</v>
      </c>
      <c r="F45" s="52">
        <v>5235</v>
      </c>
      <c r="G45" s="52">
        <v>5355</v>
      </c>
      <c r="H45" s="52">
        <v>4346</v>
      </c>
      <c r="I45" s="52">
        <v>6767</v>
      </c>
      <c r="J45" s="52">
        <v>5245</v>
      </c>
      <c r="K45" s="52">
        <v>4332</v>
      </c>
      <c r="L45" s="52">
        <v>3948</v>
      </c>
      <c r="M45" s="52">
        <v>4041</v>
      </c>
      <c r="N45" s="52">
        <v>4129</v>
      </c>
    </row>
    <row r="46" spans="2:14" x14ac:dyDescent="0.25">
      <c r="B46" s="59">
        <v>11</v>
      </c>
      <c r="C46" s="52">
        <v>4459</v>
      </c>
      <c r="D46" s="53">
        <v>3008</v>
      </c>
      <c r="E46" s="52">
        <v>4120</v>
      </c>
      <c r="F46" s="52">
        <v>3994</v>
      </c>
      <c r="G46" s="52">
        <v>3659</v>
      </c>
      <c r="H46" s="52">
        <v>3688</v>
      </c>
      <c r="I46" s="52">
        <v>4219</v>
      </c>
      <c r="J46" s="52">
        <v>3871</v>
      </c>
      <c r="K46" s="52">
        <v>3839</v>
      </c>
      <c r="L46" s="52">
        <v>3117</v>
      </c>
      <c r="M46" s="52">
        <v>2865</v>
      </c>
      <c r="N46" s="52">
        <v>2859</v>
      </c>
    </row>
    <row r="47" spans="2:14" x14ac:dyDescent="0.25">
      <c r="B47" s="59">
        <v>12</v>
      </c>
      <c r="C47" s="52">
        <v>2990</v>
      </c>
      <c r="D47" s="53">
        <v>2363</v>
      </c>
      <c r="E47" s="52">
        <v>3165</v>
      </c>
      <c r="F47" s="52">
        <v>3172</v>
      </c>
      <c r="G47" s="52">
        <v>2268</v>
      </c>
      <c r="H47" s="52">
        <v>2588</v>
      </c>
      <c r="I47" s="52">
        <v>3207</v>
      </c>
      <c r="J47" s="52">
        <v>2973</v>
      </c>
      <c r="K47" s="52">
        <v>3315</v>
      </c>
      <c r="L47" s="52">
        <v>2669</v>
      </c>
      <c r="M47" s="52">
        <v>2584</v>
      </c>
      <c r="N47" s="52">
        <v>2525</v>
      </c>
    </row>
    <row r="48" spans="2:14" x14ac:dyDescent="0.25">
      <c r="B48" s="59">
        <v>13</v>
      </c>
      <c r="C48" s="52">
        <v>4560</v>
      </c>
      <c r="D48" s="53">
        <v>3979</v>
      </c>
      <c r="E48" s="52">
        <v>4362</v>
      </c>
      <c r="F48" s="52">
        <v>4290</v>
      </c>
      <c r="G48" s="52">
        <v>4387</v>
      </c>
      <c r="H48" s="52">
        <v>3792</v>
      </c>
      <c r="I48" s="52">
        <v>4813</v>
      </c>
      <c r="J48" s="52">
        <v>4174</v>
      </c>
      <c r="K48" s="52">
        <v>3300</v>
      </c>
      <c r="L48" s="52">
        <v>3639</v>
      </c>
      <c r="M48" s="52">
        <v>3472</v>
      </c>
      <c r="N48" s="52">
        <v>3442</v>
      </c>
    </row>
    <row r="49" spans="2:14" x14ac:dyDescent="0.25">
      <c r="B49" s="59">
        <v>14</v>
      </c>
      <c r="C49" s="52">
        <v>2516</v>
      </c>
      <c r="D49" s="53">
        <v>2491</v>
      </c>
      <c r="E49" s="52">
        <v>2294</v>
      </c>
      <c r="F49" s="52">
        <v>2362</v>
      </c>
      <c r="G49" s="52">
        <v>2048</v>
      </c>
      <c r="H49" s="52">
        <v>2434</v>
      </c>
      <c r="I49" s="52">
        <v>2904</v>
      </c>
      <c r="J49" s="52">
        <v>3010</v>
      </c>
      <c r="K49" s="52">
        <v>2587</v>
      </c>
      <c r="L49" s="52">
        <v>2424</v>
      </c>
      <c r="M49" s="52">
        <v>2448</v>
      </c>
      <c r="N49" s="52">
        <v>2382</v>
      </c>
    </row>
    <row r="50" spans="2:14" x14ac:dyDescent="0.25">
      <c r="B50" s="59">
        <v>15</v>
      </c>
      <c r="C50" s="52">
        <v>5264</v>
      </c>
      <c r="D50" s="53">
        <v>5444</v>
      </c>
      <c r="E50" s="52">
        <v>4962</v>
      </c>
      <c r="F50" s="52">
        <v>4922</v>
      </c>
      <c r="G50" s="52">
        <v>5069</v>
      </c>
      <c r="H50" s="52">
        <v>5170</v>
      </c>
      <c r="I50" s="52">
        <v>5223</v>
      </c>
      <c r="J50" s="52">
        <v>4675</v>
      </c>
      <c r="K50" s="52">
        <v>4067</v>
      </c>
      <c r="L50" s="52">
        <v>4420</v>
      </c>
      <c r="M50" s="52">
        <v>4493</v>
      </c>
      <c r="N50" s="52">
        <v>4741</v>
      </c>
    </row>
    <row r="51" spans="2:14" x14ac:dyDescent="0.25">
      <c r="B51" s="59">
        <v>16</v>
      </c>
      <c r="C51" s="52">
        <v>6359</v>
      </c>
      <c r="D51" s="53">
        <v>5774</v>
      </c>
      <c r="E51" s="52">
        <v>6346</v>
      </c>
      <c r="F51" s="52">
        <v>6359</v>
      </c>
      <c r="G51" s="52">
        <v>6168</v>
      </c>
      <c r="H51" s="52">
        <v>5758</v>
      </c>
      <c r="I51" s="52">
        <v>6893</v>
      </c>
      <c r="J51" s="52">
        <v>5835</v>
      </c>
      <c r="K51" s="52">
        <v>5289</v>
      </c>
      <c r="L51" s="52">
        <v>3986</v>
      </c>
      <c r="M51" s="52">
        <v>5162</v>
      </c>
      <c r="N51" s="52">
        <v>3858</v>
      </c>
    </row>
    <row r="52" spans="2:14" x14ac:dyDescent="0.25">
      <c r="B52" s="59">
        <v>17</v>
      </c>
      <c r="C52" s="52">
        <v>4817</v>
      </c>
      <c r="D52" s="53">
        <v>4518</v>
      </c>
      <c r="E52" s="52">
        <v>4940</v>
      </c>
      <c r="F52" s="52">
        <v>4440</v>
      </c>
      <c r="G52" s="52">
        <v>4932</v>
      </c>
      <c r="H52" s="52">
        <v>4320</v>
      </c>
      <c r="I52" s="52">
        <v>4979</v>
      </c>
      <c r="J52" s="52">
        <v>4315</v>
      </c>
      <c r="K52" s="52">
        <v>3523</v>
      </c>
      <c r="L52" s="52">
        <v>3909</v>
      </c>
      <c r="M52" s="52">
        <v>4588</v>
      </c>
      <c r="N52" s="52">
        <v>4582</v>
      </c>
    </row>
    <row r="53" spans="2:14" x14ac:dyDescent="0.25">
      <c r="B53" s="59">
        <v>18</v>
      </c>
      <c r="C53" s="52">
        <v>4431</v>
      </c>
      <c r="D53" s="53">
        <v>5378</v>
      </c>
      <c r="E53" s="52">
        <v>4468</v>
      </c>
      <c r="F53" s="52">
        <v>5052</v>
      </c>
      <c r="G53" s="52">
        <v>4732</v>
      </c>
      <c r="H53" s="52">
        <v>5768</v>
      </c>
      <c r="I53" s="52">
        <v>5061</v>
      </c>
      <c r="J53" s="52">
        <v>4482</v>
      </c>
      <c r="K53" s="52">
        <v>3966</v>
      </c>
      <c r="L53" s="52">
        <v>4425</v>
      </c>
      <c r="M53" s="52">
        <v>4494</v>
      </c>
      <c r="N53" s="52">
        <v>4750</v>
      </c>
    </row>
    <row r="54" spans="2:14" x14ac:dyDescent="0.25">
      <c r="B54" s="59">
        <v>19</v>
      </c>
      <c r="C54" s="52">
        <v>8470</v>
      </c>
      <c r="D54" s="53">
        <v>8659</v>
      </c>
      <c r="E54" s="52">
        <v>8355</v>
      </c>
      <c r="F54" s="52">
        <v>7696</v>
      </c>
      <c r="G54" s="52">
        <v>8060</v>
      </c>
      <c r="H54" s="52">
        <v>7463</v>
      </c>
      <c r="I54" s="52">
        <v>8383</v>
      </c>
      <c r="J54" s="52">
        <v>7194</v>
      </c>
      <c r="K54" s="52">
        <v>6831</v>
      </c>
      <c r="L54" s="52">
        <v>5906</v>
      </c>
      <c r="M54" s="52">
        <v>6199</v>
      </c>
      <c r="N54" s="52">
        <v>6562</v>
      </c>
    </row>
    <row r="55" spans="2:14" x14ac:dyDescent="0.25">
      <c r="B55" s="60">
        <v>20</v>
      </c>
      <c r="C55" s="54">
        <v>2865</v>
      </c>
      <c r="D55" s="55">
        <v>3302</v>
      </c>
      <c r="E55" s="54">
        <v>3296</v>
      </c>
      <c r="F55" s="54">
        <v>3340</v>
      </c>
      <c r="G55" s="54">
        <v>2866</v>
      </c>
      <c r="H55" s="54">
        <v>2603</v>
      </c>
      <c r="I55" s="54">
        <v>3045</v>
      </c>
      <c r="J55" s="54">
        <v>2724</v>
      </c>
      <c r="K55" s="54">
        <v>2105</v>
      </c>
      <c r="L55" s="54">
        <v>2109</v>
      </c>
      <c r="M55" s="54">
        <v>2383</v>
      </c>
      <c r="N55" s="54">
        <v>2460</v>
      </c>
    </row>
    <row r="56" spans="2:14" x14ac:dyDescent="0.25">
      <c r="B56" s="47" t="s">
        <v>23</v>
      </c>
      <c r="C56" s="56">
        <v>130712</v>
      </c>
      <c r="D56" s="57">
        <f t="shared" ref="D56:K56" si="0">SUM(D36:D55)</f>
        <v>122404</v>
      </c>
      <c r="E56" s="56">
        <f t="shared" si="0"/>
        <v>122275</v>
      </c>
      <c r="F56" s="56">
        <f t="shared" si="0"/>
        <v>120695</v>
      </c>
      <c r="G56" s="56">
        <f t="shared" si="0"/>
        <v>120053</v>
      </c>
      <c r="H56" s="56">
        <f t="shared" si="0"/>
        <v>113896</v>
      </c>
      <c r="I56" s="56">
        <f t="shared" ref="I56:J56" si="1">SUM(I36:I55)</f>
        <v>126805</v>
      </c>
      <c r="J56" s="56">
        <f t="shared" si="1"/>
        <v>111176</v>
      </c>
      <c r="K56" s="56">
        <f t="shared" si="0"/>
        <v>91048</v>
      </c>
      <c r="L56" s="56">
        <f t="shared" ref="L56:M56" si="2">SUM(L36:L55)</f>
        <v>86800</v>
      </c>
      <c r="M56" s="56">
        <f t="shared" si="2"/>
        <v>99054</v>
      </c>
      <c r="N56" s="56">
        <f t="shared" ref="N56" si="3">SUM(N36:N55)</f>
        <v>108503</v>
      </c>
    </row>
  </sheetData>
  <phoneticPr fontId="3"/>
  <pageMargins left="0.7" right="0.7" top="0.75" bottom="0.75" header="0.3" footer="0.3"/>
  <pageSetup paperSize="9" scale="81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46"/>
  <sheetViews>
    <sheetView view="pageBreakPreview" zoomScale="85" zoomScaleNormal="100" zoomScaleSheetLayoutView="85" workbookViewId="0"/>
  </sheetViews>
  <sheetFormatPr defaultRowHeight="12.75" x14ac:dyDescent="0.25"/>
  <cols>
    <col min="1" max="1" width="2.59765625" customWidth="1"/>
    <col min="2" max="2" width="5" customWidth="1"/>
    <col min="3" max="11" width="8.3984375" customWidth="1"/>
  </cols>
  <sheetData>
    <row r="1" spans="1:1" ht="16.149999999999999" x14ac:dyDescent="0.25">
      <c r="A1" s="35" t="s">
        <v>25</v>
      </c>
    </row>
    <row r="35" spans="2:14" ht="13.15" thickBot="1" x14ac:dyDescent="0.3">
      <c r="B35" s="36" t="s">
        <v>19</v>
      </c>
      <c r="C35" s="36" t="s">
        <v>20</v>
      </c>
      <c r="D35" s="37" t="s">
        <v>21</v>
      </c>
      <c r="E35" s="36" t="s">
        <v>9</v>
      </c>
      <c r="F35" s="36" t="s">
        <v>10</v>
      </c>
      <c r="G35" s="36" t="s">
        <v>11</v>
      </c>
      <c r="H35" s="36" t="s">
        <v>12</v>
      </c>
      <c r="I35" s="36" t="s">
        <v>13</v>
      </c>
      <c r="J35" s="36" t="s">
        <v>14</v>
      </c>
      <c r="K35" s="36" t="s">
        <v>16</v>
      </c>
      <c r="L35" s="36" t="s">
        <v>17</v>
      </c>
      <c r="M35" s="36" t="s">
        <v>28</v>
      </c>
      <c r="N35" s="36" t="s">
        <v>30</v>
      </c>
    </row>
    <row r="36" spans="2:14" ht="13.15" thickTop="1" x14ac:dyDescent="0.25">
      <c r="B36" s="38">
        <v>21</v>
      </c>
      <c r="C36" s="39">
        <v>2061</v>
      </c>
      <c r="D36" s="40">
        <v>1791</v>
      </c>
      <c r="E36" s="39">
        <v>2061</v>
      </c>
      <c r="F36" s="39">
        <v>2012</v>
      </c>
      <c r="G36" s="39">
        <v>1690</v>
      </c>
      <c r="H36" s="39">
        <v>2203</v>
      </c>
      <c r="I36" s="39">
        <v>3204</v>
      </c>
      <c r="J36" s="39">
        <v>3503</v>
      </c>
      <c r="K36" s="39">
        <v>2071</v>
      </c>
      <c r="L36" s="39">
        <v>2043</v>
      </c>
      <c r="M36" s="39">
        <v>2333</v>
      </c>
      <c r="N36" s="39">
        <v>1718</v>
      </c>
    </row>
    <row r="37" spans="2:14" x14ac:dyDescent="0.25">
      <c r="B37" s="38">
        <v>22</v>
      </c>
      <c r="C37" s="41">
        <v>2729</v>
      </c>
      <c r="D37" s="42">
        <v>2009</v>
      </c>
      <c r="E37" s="41">
        <v>2810</v>
      </c>
      <c r="F37" s="41">
        <v>2718</v>
      </c>
      <c r="G37" s="41">
        <v>3292</v>
      </c>
      <c r="H37" s="41">
        <v>2330</v>
      </c>
      <c r="I37" s="49" t="s">
        <v>7</v>
      </c>
      <c r="J37" s="41">
        <v>1094</v>
      </c>
      <c r="K37" s="41">
        <v>918</v>
      </c>
      <c r="L37" s="41">
        <v>2541</v>
      </c>
      <c r="M37" s="41">
        <v>6712</v>
      </c>
      <c r="N37" s="41">
        <v>3721</v>
      </c>
    </row>
    <row r="38" spans="2:14" x14ac:dyDescent="0.25">
      <c r="B38" s="38">
        <v>23</v>
      </c>
      <c r="C38" s="41">
        <v>673</v>
      </c>
      <c r="D38" s="42">
        <v>528</v>
      </c>
      <c r="E38" s="41">
        <v>586</v>
      </c>
      <c r="F38" s="41">
        <v>676</v>
      </c>
      <c r="G38" s="41">
        <v>567</v>
      </c>
      <c r="H38" s="41">
        <v>560</v>
      </c>
      <c r="I38" s="41">
        <v>711</v>
      </c>
      <c r="J38" s="41">
        <v>647</v>
      </c>
      <c r="K38" s="41">
        <v>475</v>
      </c>
      <c r="L38" s="41">
        <v>570</v>
      </c>
      <c r="M38" s="41">
        <v>515</v>
      </c>
      <c r="N38" s="41">
        <v>526</v>
      </c>
    </row>
    <row r="39" spans="2:14" x14ac:dyDescent="0.25">
      <c r="B39" s="38">
        <v>24</v>
      </c>
      <c r="C39" s="41">
        <v>6573</v>
      </c>
      <c r="D39" s="42">
        <v>6302</v>
      </c>
      <c r="E39" s="41">
        <v>8554</v>
      </c>
      <c r="F39" s="41">
        <v>7820</v>
      </c>
      <c r="G39" s="41">
        <v>8612</v>
      </c>
      <c r="H39" s="41">
        <v>7179</v>
      </c>
      <c r="I39" s="41">
        <v>6796</v>
      </c>
      <c r="J39" s="41">
        <v>6238</v>
      </c>
      <c r="K39" s="41">
        <v>4452</v>
      </c>
      <c r="L39" s="41">
        <v>9305</v>
      </c>
      <c r="M39" s="41">
        <v>10223</v>
      </c>
      <c r="N39" s="41">
        <v>11000</v>
      </c>
    </row>
    <row r="40" spans="2:14" x14ac:dyDescent="0.25">
      <c r="B40" s="38">
        <v>25</v>
      </c>
      <c r="C40" s="41">
        <v>7495</v>
      </c>
      <c r="D40" s="42">
        <v>6685</v>
      </c>
      <c r="E40" s="41">
        <v>7873</v>
      </c>
      <c r="F40" s="41">
        <v>7154</v>
      </c>
      <c r="G40" s="41">
        <v>7726</v>
      </c>
      <c r="H40" s="41">
        <v>7322</v>
      </c>
      <c r="I40" s="41">
        <v>7069</v>
      </c>
      <c r="J40" s="41">
        <v>6132</v>
      </c>
      <c r="K40" s="41">
        <v>5619</v>
      </c>
      <c r="L40" s="41">
        <v>9829</v>
      </c>
      <c r="M40" s="41">
        <v>10051</v>
      </c>
      <c r="N40" s="41">
        <v>11434</v>
      </c>
    </row>
    <row r="41" spans="2:14" x14ac:dyDescent="0.25">
      <c r="B41" s="38">
        <v>26</v>
      </c>
      <c r="C41" s="41">
        <v>3258</v>
      </c>
      <c r="D41" s="42">
        <v>3364</v>
      </c>
      <c r="E41" s="41">
        <v>4013</v>
      </c>
      <c r="F41" s="41">
        <v>4211</v>
      </c>
      <c r="G41" s="41">
        <v>2983</v>
      </c>
      <c r="H41" s="41">
        <v>3512</v>
      </c>
      <c r="I41" s="41">
        <v>3750</v>
      </c>
      <c r="J41" s="41">
        <v>4318</v>
      </c>
      <c r="K41" s="41">
        <v>3737</v>
      </c>
      <c r="L41" s="41">
        <v>2338</v>
      </c>
      <c r="M41" s="41">
        <v>2653</v>
      </c>
      <c r="N41" s="41">
        <v>3159</v>
      </c>
    </row>
    <row r="42" spans="2:14" x14ac:dyDescent="0.25">
      <c r="B42" s="38">
        <v>27</v>
      </c>
      <c r="C42" s="41">
        <v>3189</v>
      </c>
      <c r="D42" s="42">
        <v>2414</v>
      </c>
      <c r="E42" s="41">
        <v>3006</v>
      </c>
      <c r="F42" s="41">
        <v>3788</v>
      </c>
      <c r="G42" s="41">
        <v>2614</v>
      </c>
      <c r="H42" s="41">
        <v>3988</v>
      </c>
      <c r="I42" s="41">
        <v>4152</v>
      </c>
      <c r="J42" s="41">
        <v>4358</v>
      </c>
      <c r="K42" s="41">
        <v>3017</v>
      </c>
      <c r="L42" s="41">
        <v>2138</v>
      </c>
      <c r="M42" s="41">
        <v>1607</v>
      </c>
      <c r="N42" s="41">
        <v>2459</v>
      </c>
    </row>
    <row r="43" spans="2:14" x14ac:dyDescent="0.25">
      <c r="B43" s="38">
        <v>28</v>
      </c>
      <c r="C43" s="41">
        <v>2348</v>
      </c>
      <c r="D43" s="42">
        <v>2561</v>
      </c>
      <c r="E43" s="41">
        <v>2621</v>
      </c>
      <c r="F43" s="41">
        <v>2987</v>
      </c>
      <c r="G43" s="41">
        <v>1631</v>
      </c>
      <c r="H43" s="41">
        <v>3801</v>
      </c>
      <c r="I43" s="41">
        <v>3941</v>
      </c>
      <c r="J43" s="41">
        <v>2744</v>
      </c>
      <c r="K43" s="41">
        <v>2821</v>
      </c>
      <c r="L43" s="41">
        <v>1784</v>
      </c>
      <c r="M43" s="41">
        <v>3767</v>
      </c>
      <c r="N43" s="41">
        <v>2453</v>
      </c>
    </row>
    <row r="44" spans="2:14" x14ac:dyDescent="0.25">
      <c r="B44" s="38">
        <v>29</v>
      </c>
      <c r="C44" s="41">
        <v>4346</v>
      </c>
      <c r="D44" s="42">
        <v>2954</v>
      </c>
      <c r="E44" s="41">
        <v>4489</v>
      </c>
      <c r="F44" s="41">
        <v>5967</v>
      </c>
      <c r="G44" s="41">
        <v>6636</v>
      </c>
      <c r="H44" s="41">
        <v>7198</v>
      </c>
      <c r="I44" s="41">
        <v>2561</v>
      </c>
      <c r="J44" s="41">
        <v>6294</v>
      </c>
      <c r="K44" s="41">
        <v>4412</v>
      </c>
      <c r="L44" s="41">
        <v>4376</v>
      </c>
      <c r="M44" s="41">
        <v>3893</v>
      </c>
      <c r="N44" s="41">
        <v>4133</v>
      </c>
    </row>
    <row r="45" spans="2:14" x14ac:dyDescent="0.25">
      <c r="B45" s="38">
        <v>30</v>
      </c>
      <c r="C45" s="41">
        <v>2283</v>
      </c>
      <c r="D45" s="42">
        <v>1695</v>
      </c>
      <c r="E45" s="41">
        <v>2012</v>
      </c>
      <c r="F45" s="41">
        <v>3109</v>
      </c>
      <c r="G45" s="41">
        <v>2559</v>
      </c>
      <c r="H45" s="41">
        <v>4121</v>
      </c>
      <c r="I45" s="41">
        <v>3368</v>
      </c>
      <c r="J45" s="41">
        <v>3159</v>
      </c>
      <c r="K45" s="41">
        <v>4959</v>
      </c>
      <c r="L45" s="41">
        <v>2096</v>
      </c>
      <c r="M45" s="41">
        <v>2595</v>
      </c>
      <c r="N45" s="41">
        <v>3010</v>
      </c>
    </row>
    <row r="46" spans="2:14" x14ac:dyDescent="0.25">
      <c r="B46" s="43" t="s">
        <v>23</v>
      </c>
      <c r="C46" s="44">
        <f t="shared" ref="C46:K46" si="0">SUM(C36:C45)</f>
        <v>34955</v>
      </c>
      <c r="D46" s="45">
        <f t="shared" si="0"/>
        <v>30303</v>
      </c>
      <c r="E46" s="44">
        <f t="shared" si="0"/>
        <v>38025</v>
      </c>
      <c r="F46" s="44">
        <f t="shared" si="0"/>
        <v>40442</v>
      </c>
      <c r="G46" s="44">
        <f t="shared" si="0"/>
        <v>38310</v>
      </c>
      <c r="H46" s="44">
        <f t="shared" si="0"/>
        <v>42214</v>
      </c>
      <c r="I46" s="44">
        <f t="shared" si="0"/>
        <v>35552</v>
      </c>
      <c r="J46" s="44">
        <f t="shared" si="0"/>
        <v>38487</v>
      </c>
      <c r="K46" s="44">
        <f t="shared" si="0"/>
        <v>32481</v>
      </c>
      <c r="L46" s="44">
        <f t="shared" ref="L46:M46" si="1">SUM(L36:L45)</f>
        <v>37020</v>
      </c>
      <c r="M46" s="44">
        <f t="shared" si="1"/>
        <v>44349</v>
      </c>
      <c r="N46" s="44">
        <f t="shared" ref="N46" si="2">SUM(N36:N45)</f>
        <v>43613</v>
      </c>
    </row>
  </sheetData>
  <phoneticPr fontId="3"/>
  <pageMargins left="0.7" right="0.7" top="0.75" bottom="0.75" header="0.3" footer="0.3"/>
  <pageSetup paperSize="9" scale="81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歩行者通行量（30地点）</vt:lpstr>
      <vt:lpstr>いづろ・天文館地区</vt:lpstr>
      <vt:lpstr>鹿児島中央駅地区</vt:lpstr>
      <vt:lpstr>いづろ・天文館地区!Print_Area</vt:lpstr>
      <vt:lpstr>鹿児島中央駅地区!Print_Area</vt:lpstr>
      <vt:lpstr>'歩行者通行量（30地点）'!Print_Area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前田　和洋</cp:lastModifiedBy>
  <cp:lastPrinted>2024-03-14T05:39:22Z</cp:lastPrinted>
  <dcterms:created xsi:type="dcterms:W3CDTF">2018-01-22T01:03:24Z</dcterms:created>
  <dcterms:modified xsi:type="dcterms:W3CDTF">2024-03-14T05:41:21Z</dcterms:modified>
</cp:coreProperties>
</file>